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2" documentId="8_{4278F439-B991-49E1-A933-2EED018E0118}" xr6:coauthVersionLast="47" xr6:coauthVersionMax="47" xr10:uidLastSave="{40696330-8DC9-4C42-B41E-691798E11A61}"/>
  <bookViews>
    <workbookView xWindow="19080" yWindow="-765" windowWidth="20730" windowHeight="11160" xr2:uid="{00000000-000D-0000-FFFF-FFFF00000000}"/>
  </bookViews>
  <sheets>
    <sheet name="orcamento" sheetId="1" r:id="rId1"/>
  </sheets>
  <definedNames>
    <definedName name="JR_PAGE_ANCHOR_0_1">orcamento!$A$1</definedName>
    <definedName name="VALOR_TOTAL">orcamento!$H$414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3" i="1" l="1"/>
  <c r="H412" i="1"/>
  <c r="H411" i="1"/>
  <c r="H409" i="1"/>
  <c r="H408" i="1"/>
  <c r="H407" i="1"/>
  <c r="H406" i="1" s="1"/>
  <c r="H405" i="1"/>
  <c r="H404" i="1"/>
  <c r="H403" i="1"/>
  <c r="H402" i="1" s="1"/>
  <c r="H401" i="1"/>
  <c r="H400" i="1"/>
  <c r="H399" i="1"/>
  <c r="H398" i="1"/>
  <c r="H397" i="1"/>
  <c r="H396" i="1"/>
  <c r="H395" i="1"/>
  <c r="H394" i="1" s="1"/>
  <c r="H393" i="1"/>
  <c r="H392" i="1" s="1"/>
  <c r="H391" i="1"/>
  <c r="H390" i="1"/>
  <c r="H389" i="1"/>
  <c r="H388" i="1" s="1"/>
  <c r="H387" i="1"/>
  <c r="H386" i="1"/>
  <c r="H385" i="1"/>
  <c r="H384" i="1"/>
  <c r="H383" i="1"/>
  <c r="H382" i="1"/>
  <c r="H381" i="1"/>
  <c r="H380" i="1"/>
  <c r="H379" i="1"/>
  <c r="H378" i="1"/>
  <c r="H377" i="1"/>
  <c r="H374" i="1"/>
  <c r="H373" i="1"/>
  <c r="H372" i="1"/>
  <c r="H371" i="1"/>
  <c r="H370" i="1"/>
  <c r="H369" i="1" s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 s="1"/>
  <c r="H355" i="1"/>
  <c r="H354" i="1"/>
  <c r="H353" i="1"/>
  <c r="H352" i="1"/>
  <c r="H351" i="1"/>
  <c r="H350" i="1"/>
  <c r="H349" i="1"/>
  <c r="H346" i="1"/>
  <c r="H345" i="1"/>
  <c r="H341" i="1" s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0" i="1"/>
  <c r="H329" i="1"/>
  <c r="H328" i="1"/>
  <c r="H327" i="1"/>
  <c r="H326" i="1"/>
  <c r="H325" i="1"/>
  <c r="H324" i="1"/>
  <c r="H323" i="1"/>
  <c r="H322" i="1"/>
  <c r="H321" i="1"/>
  <c r="H318" i="1"/>
  <c r="H317" i="1" s="1"/>
  <c r="H316" i="1"/>
  <c r="H315" i="1"/>
  <c r="H314" i="1"/>
  <c r="H313" i="1"/>
  <c r="H312" i="1"/>
  <c r="H311" i="1"/>
  <c r="H310" i="1"/>
  <c r="H309" i="1"/>
  <c r="H308" i="1" s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3" i="1"/>
  <c r="H292" i="1"/>
  <c r="H291" i="1"/>
  <c r="H290" i="1"/>
  <c r="H289" i="1"/>
  <c r="H288" i="1"/>
  <c r="H287" i="1"/>
  <c r="H286" i="1"/>
  <c r="H285" i="1"/>
  <c r="H283" i="1"/>
  <c r="H282" i="1" s="1"/>
  <c r="H281" i="1"/>
  <c r="H280" i="1"/>
  <c r="H279" i="1"/>
  <c r="H278" i="1"/>
  <c r="H277" i="1"/>
  <c r="H276" i="1"/>
  <c r="H275" i="1"/>
  <c r="H274" i="1"/>
  <c r="H273" i="1" s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6" i="1"/>
  <c r="H235" i="1"/>
  <c r="H234" i="1"/>
  <c r="H232" i="1"/>
  <c r="H231" i="1"/>
  <c r="H230" i="1"/>
  <c r="H229" i="1"/>
  <c r="H228" i="1"/>
  <c r="H227" i="1"/>
  <c r="H225" i="1" s="1"/>
  <c r="H226" i="1"/>
  <c r="H223" i="1"/>
  <c r="H222" i="1"/>
  <c r="H221" i="1"/>
  <c r="H220" i="1"/>
  <c r="H219" i="1"/>
  <c r="H217" i="1"/>
  <c r="H216" i="1"/>
  <c r="H215" i="1" s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4" i="1"/>
  <c r="H193" i="1"/>
  <c r="H192" i="1" s="1"/>
  <c r="H191" i="1"/>
  <c r="H190" i="1"/>
  <c r="H189" i="1"/>
  <c r="H188" i="1" s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69" i="1"/>
  <c r="H168" i="1"/>
  <c r="H167" i="1"/>
  <c r="H166" i="1"/>
  <c r="H165" i="1"/>
  <c r="H164" i="1"/>
  <c r="H163" i="1"/>
  <c r="H161" i="1"/>
  <c r="H160" i="1"/>
  <c r="H159" i="1"/>
  <c r="H157" i="1"/>
  <c r="H156" i="1"/>
  <c r="H155" i="1"/>
  <c r="H153" i="1" s="1"/>
  <c r="H154" i="1"/>
  <c r="H152" i="1"/>
  <c r="H151" i="1"/>
  <c r="H150" i="1"/>
  <c r="H149" i="1"/>
  <c r="H148" i="1"/>
  <c r="H147" i="1"/>
  <c r="H146" i="1" s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 s="1"/>
  <c r="H120" i="1"/>
  <c r="H119" i="1"/>
  <c r="H118" i="1"/>
  <c r="H117" i="1"/>
  <c r="H116" i="1"/>
  <c r="H115" i="1"/>
  <c r="H114" i="1"/>
  <c r="H113" i="1"/>
  <c r="H111" i="1" s="1"/>
  <c r="H112" i="1"/>
  <c r="H110" i="1"/>
  <c r="H109" i="1"/>
  <c r="H108" i="1"/>
  <c r="H107" i="1"/>
  <c r="H106" i="1" s="1"/>
  <c r="H105" i="1"/>
  <c r="H104" i="1"/>
  <c r="H103" i="1"/>
  <c r="H102" i="1"/>
  <c r="H101" i="1"/>
  <c r="H100" i="1"/>
  <c r="H99" i="1"/>
  <c r="H97" i="1"/>
  <c r="H96" i="1"/>
  <c r="H95" i="1"/>
  <c r="H94" i="1"/>
  <c r="H93" i="1" s="1"/>
  <c r="H92" i="1"/>
  <c r="H91" i="1"/>
  <c r="H90" i="1"/>
  <c r="H89" i="1"/>
  <c r="H86" i="1"/>
  <c r="H85" i="1"/>
  <c r="H84" i="1"/>
  <c r="H83" i="1"/>
  <c r="H82" i="1"/>
  <c r="H81" i="1" s="1"/>
  <c r="H80" i="1"/>
  <c r="H79" i="1"/>
  <c r="H78" i="1"/>
  <c r="H77" i="1"/>
  <c r="H76" i="1"/>
  <c r="H75" i="1"/>
  <c r="H74" i="1"/>
  <c r="H73" i="1"/>
  <c r="H72" i="1"/>
  <c r="H71" i="1" s="1"/>
  <c r="H70" i="1"/>
  <c r="H69" i="1"/>
  <c r="H61" i="1" s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 s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 s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 s="1"/>
  <c r="H12" i="1"/>
  <c r="H11" i="1"/>
  <c r="H10" i="1"/>
  <c r="H9" i="1"/>
  <c r="H8" i="1"/>
  <c r="H7" i="1"/>
  <c r="H6" i="1"/>
  <c r="H5" i="1"/>
  <c r="H410" i="1" l="1"/>
  <c r="H376" i="1"/>
  <c r="H348" i="1"/>
  <c r="H347" i="1" s="1"/>
  <c r="H331" i="1"/>
  <c r="H320" i="1"/>
  <c r="H295" i="1"/>
  <c r="H284" i="1"/>
  <c r="H258" i="1"/>
  <c r="H244" i="1"/>
  <c r="H233" i="1"/>
  <c r="H224" i="1" s="1"/>
  <c r="H218" i="1"/>
  <c r="H196" i="1"/>
  <c r="H171" i="1"/>
  <c r="H170" i="1" s="1"/>
  <c r="H162" i="1"/>
  <c r="H158" i="1"/>
  <c r="H140" i="1"/>
  <c r="H98" i="1"/>
  <c r="H88" i="1"/>
  <c r="H53" i="1"/>
  <c r="H44" i="1"/>
  <c r="H29" i="1"/>
  <c r="H20" i="1"/>
  <c r="H4" i="1"/>
  <c r="H375" i="1"/>
  <c r="H294" i="1"/>
  <c r="H319" i="1"/>
  <c r="H87" i="1"/>
  <c r="H129" i="1"/>
  <c r="H195" i="1" l="1"/>
  <c r="H13" i="1"/>
  <c r="H414" i="1" l="1"/>
  <c r="H415" i="1" s="1"/>
  <c r="H416" i="1" s="1"/>
</calcChain>
</file>

<file path=xl/sharedStrings.xml><?xml version="1.0" encoding="utf-8"?>
<sst xmlns="http://schemas.openxmlformats.org/spreadsheetml/2006/main" count="1866" uniqueCount="1104">
  <si>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</si>
  <si>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</si>
  <si>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</si>
  <si>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</si>
  <si>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</si>
  <si>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</si>
  <si>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</si>
  <si>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</si>
  <si>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</si>
  <si>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1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</si>
  <si>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</si>
  <si>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</si>
  <si>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</si>
  <si>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</si>
  <si>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</si>
  <si>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</si>
  <si>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</si>
  <si>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98459</t>
  </si>
  <si>
    <t>TAPUME COM TELHA METÁLICA. AF_03/2024</t>
  </si>
  <si>
    <t>1.3</t>
  </si>
  <si>
    <t>02.02.130</t>
  </si>
  <si>
    <t>LOCAÇÃO DE CONTAINER TIPO ESCRITÓRIO COM 1 VASO SANITÁRIO, 1 LAVATÓRIO E 1 PONTO PARA CHUVEIRO - ÁREA MÍNIMA DE 13,80 M²</t>
  </si>
  <si>
    <t>CDHU</t>
  </si>
  <si>
    <t>UNMES</t>
  </si>
  <si>
    <t>1.4</t>
  </si>
  <si>
    <t>02.02.140</t>
  </si>
  <si>
    <t>LOCAÇÃO DE CONTAINER TIPO SANITÁRIO COM 2 VASOS SANITÁRIOS, 2 LAVATÓRIOS, 2 MICTÓRIOS E 4 PONTOS PARA CHUVEIRO - ÁREA MÍNIMA DE 13,80 M²</t>
  </si>
  <si>
    <t>1.5</t>
  </si>
  <si>
    <t>02.02.150</t>
  </si>
  <si>
    <t>LOCAÇÃO DE CONTAINER TIPO DEPÓSITO - ÁREA MÍNIMA DE 13,80 M²</t>
  </si>
  <si>
    <t>1.6</t>
  </si>
  <si>
    <t>02.10.020</t>
  </si>
  <si>
    <t>LOCAÇÃO DE OBRA DE EDIFICAÇÃO</t>
  </si>
  <si>
    <t>1.7</t>
  </si>
  <si>
    <t>02.05.202</t>
  </si>
  <si>
    <t>ANDAIME TORRE METÁLICO (1,5 X 1,5 M) COM PISO METÁLICO</t>
  </si>
  <si>
    <t>MXMES</t>
  </si>
  <si>
    <t>1.8</t>
  </si>
  <si>
    <t>94296</t>
  </si>
  <si>
    <t>TOPOGRAFO COM ENCARGOS COMPLEMENTARES</t>
  </si>
  <si>
    <t>MES</t>
  </si>
  <si>
    <t>2</t>
  </si>
  <si>
    <t>IMPLANTAÇÃO</t>
  </si>
  <si>
    <t>2.1</t>
  </si>
  <si>
    <t>PREPARO DO TERRENO</t>
  </si>
  <si>
    <t>2.1.1</t>
  </si>
  <si>
    <t>98525</t>
  </si>
  <si>
    <t>LIMPEZA MECANIZADA DE CAMADA VEGETAL, VEGETAÇÃO E PEQUENAS ÁRVORES (DIÂMETRO DE TRONCO MENOR QUE 0,20 M), COM TRATOR DE ESTEIRAS. AF_03/2024</t>
  </si>
  <si>
    <t>2.1.2</t>
  </si>
  <si>
    <t>07.01.060</t>
  </si>
  <si>
    <t>ESCAVAÇÃO E CARGA MECANIZADA EM SOLO DE 1ª E 2ª CATEGORIA, EM CAMPO ABERTO</t>
  </si>
  <si>
    <t>M3</t>
  </si>
  <si>
    <t>2.1.3</t>
  </si>
  <si>
    <t>07.12.040</t>
  </si>
  <si>
    <t>ATERRO MECANIZADO POR COMPENSAÇÃO, SOLO DE 1ª CATEGORIA EM CAMPO ABERTO, SEM COMPACTAÇÃO DO ATERRO</t>
  </si>
  <si>
    <t>2.1.4</t>
  </si>
  <si>
    <t>07.12.020</t>
  </si>
  <si>
    <t>COMPACTAÇÃO DE ATERRO MECANIZADO MÍNIMO DE 95% PN, SEM FORNECIMENTO DE SOLO EM CAMPO ABERTO</t>
  </si>
  <si>
    <t>2.1.5</t>
  </si>
  <si>
    <t>05.10.024</t>
  </si>
  <si>
    <t>TRANSPORTE DE SOLO DE 1ª E 2ª CATEGORIA POR CAMINHÃO PARA DISTÂNCIAS SUPERIORES AO 10° KM ATÉ O 15° KM</t>
  </si>
  <si>
    <t>2.2</t>
  </si>
  <si>
    <t>PISOS EXTERNOS E PAISAGISMO</t>
  </si>
  <si>
    <t>2.2.1</t>
  </si>
  <si>
    <t>97083</t>
  </si>
  <si>
    <t>COMPACTAÇÃO MECÂNICA DE SOLO PARA EXECUÇÃO DE RADIER, PISO DE CONCRETO OU LAJE SOBRE SOLO, COM COMPACTADOR DE SOLOS A PERCUSSÃO. AF_09/2021</t>
  </si>
  <si>
    <t>2.2.2</t>
  </si>
  <si>
    <t>100324</t>
  </si>
  <si>
    <t>LASTRO COM MATERIAL GRANULAR (PEDRA BRITADA N.1 E PEDRA BRITADA N.2), APLICADO EM PISOS OU LAJES SOBRE SOLO, ESPESSURA DE *10 CM*. AF_01/2024</t>
  </si>
  <si>
    <t>2.2.3</t>
  </si>
  <si>
    <t>94994</t>
  </si>
  <si>
    <t>EXECUÇÃO DE PASSEIO (CALÇADA) OU PISO DE CONCRETO COM CONCRETO MOLDADO IN LOCO, FEITO EM OBRA, ACABAMENTO DESEMPENADO, ESPESSURA 8 CM, ARMADO. AF_08/2022</t>
  </si>
  <si>
    <t>2.2.4</t>
  </si>
  <si>
    <t>103946</t>
  </si>
  <si>
    <t>PLANTIO DE GRAMA ESMERALDA OU SÃO CARLOS OU CURITIBANA, EM PLACAS. AF_07/2024</t>
  </si>
  <si>
    <t>2.2.5</t>
  </si>
  <si>
    <t>S08774</t>
  </si>
  <si>
    <t>CASCA DE PINUS, FORNECIMENTO E COLOCAÇÃO</t>
  </si>
  <si>
    <t>ORSE</t>
  </si>
  <si>
    <t>KG</t>
  </si>
  <si>
    <t>2.2.6</t>
  </si>
  <si>
    <t>S13842</t>
  </si>
  <si>
    <t>PLANTA - PALMEIRA CARPENTARIA ACUMINATA, H=3,00M, FORNECIMENTO E PLANTIO</t>
  </si>
  <si>
    <t>UN</t>
  </si>
  <si>
    <t>2.2.7</t>
  </si>
  <si>
    <t>16.03.304</t>
  </si>
  <si>
    <t>ARBUSTO FILODENDRO H=0,50 A 0,70M</t>
  </si>
  <si>
    <t>SP EDUCAÇÃO</t>
  </si>
  <si>
    <t>2.2.8</t>
  </si>
  <si>
    <t>16.03.113</t>
  </si>
  <si>
    <t>FORRAÇÃO SINGÔNIO</t>
  </si>
  <si>
    <t>2.3</t>
  </si>
  <si>
    <t>ESTACIONAMENTO</t>
  </si>
  <si>
    <t>2.3.1</t>
  </si>
  <si>
    <t>2.3.2</t>
  </si>
  <si>
    <t>2.3.3</t>
  </si>
  <si>
    <t>92396</t>
  </si>
  <si>
    <t>EXECUÇÃO DE PASSEIO EM PISO INTERTRAVADO, COM BLOCO RETANGULAR COR NATURAL DE 20 X 10 CM, ESPESSURA 6 CM. AF_10/2022</t>
  </si>
  <si>
    <t>2.3.4</t>
  </si>
  <si>
    <t>102500</t>
  </si>
  <si>
    <t>PINTURA DE DEMARCAÇÃO DE VAGA COM TINTA ACRÍLICA, E = 10 CM, APLICAÇÃO MANUAL. AF_05/2021</t>
  </si>
  <si>
    <t>M</t>
  </si>
  <si>
    <t>2.3.5</t>
  </si>
  <si>
    <t>102491</t>
  </si>
  <si>
    <t>PINTURA DE PISO COM TINTA ACRÍLICA, APLICAÇÃO MANUAL, 2 DEMÃOS, INCLUSO FUNDO PREPARADOR. AF_05/2021 (VAGAS CADEIRANTE, IDOSO E GESTANTE)</t>
  </si>
  <si>
    <t>2.3.6</t>
  </si>
  <si>
    <t>S07319</t>
  </si>
  <si>
    <t>SINALIZAÇÃO PARA DEFICIENTES E IDOSO - PLACA METÁLICA 50 X 70 CM - "ESTACIONAMENTO RESERVADO"</t>
  </si>
  <si>
    <t>2.4</t>
  </si>
  <si>
    <t>RAMPAS E ESCADAS</t>
  </si>
  <si>
    <t>2.4.1</t>
  </si>
  <si>
    <t>95241</t>
  </si>
  <si>
    <t>LASTRO DE CONCRETO MAGRO, APLICADO EM PISOS, LAJES SOBRE SOLO OU RADIERS, ESPESSURA DE 5 CM. AF_01/2024</t>
  </si>
  <si>
    <t>2.4.2</t>
  </si>
  <si>
    <t>94993</t>
  </si>
  <si>
    <t>EXECUÇÃO DE PASSEIO (CALÇADA) OU PISO DE CONCRETO COM CONCRETO MOLDADO IN LOCO, USINADO, ACABAMENTO CONVENCIONAL, ESPESSURA 6 CM, ARMADO. AF_08/2022</t>
  </si>
  <si>
    <t>2.4.3</t>
  </si>
  <si>
    <t>14.02.040</t>
  </si>
  <si>
    <t>ALVENARIA DE ELEVAÇÃO DE 1 TIJOLO MACIÇO COMUM</t>
  </si>
  <si>
    <t>2.4.4</t>
  </si>
  <si>
    <t>94995</t>
  </si>
  <si>
    <t>EXECUÇÃO DE PASSEIO (CALÇADA) OU PISO DE CONCRETO COM CONCRETO MOLDADO IN LOCO, USINADO, ACABAMENTO CONVENCIONAL, ESPESSURA 8 CM, ARMADO. AF_08/2022</t>
  </si>
  <si>
    <t>2.4.5</t>
  </si>
  <si>
    <t>17.02.020</t>
  </si>
  <si>
    <t>CHAPISCO</t>
  </si>
  <si>
    <t>2.4.6</t>
  </si>
  <si>
    <t>87548</t>
  </si>
  <si>
    <t>REBOCO, EM ARGAMASSA TRAÇO 1:2:8, PREPARO MANUAL, APLICADA MANUALMENTE EM PAREDES, COM TALISCAS. AF_03/2024</t>
  </si>
  <si>
    <t>2.4.7</t>
  </si>
  <si>
    <t>PINTURA DE PISO COM TINTA ACRÍLICA, APLICAÇÃO MANUAL, 2 DEMÃOS, INCLUSO FUNDO PREPARADOR. AF_05/2021</t>
  </si>
  <si>
    <t>2.5</t>
  </si>
  <si>
    <t>ACESSÓRIOS EXTERNOS</t>
  </si>
  <si>
    <t>2.5.1</t>
  </si>
  <si>
    <t>35.07.070</t>
  </si>
  <si>
    <t>MASTRO PARA BANDEIRA GALVANIZADO, H= 7,00 M</t>
  </si>
  <si>
    <t>2.5.2</t>
  </si>
  <si>
    <t>35.07.060</t>
  </si>
  <si>
    <t>MASTRO PARA BANDEIRA GALVANIZADO, H= 9,00 M</t>
  </si>
  <si>
    <t>2.5.3</t>
  </si>
  <si>
    <t>S12385</t>
  </si>
  <si>
    <t>GUARDA-CORPO H = 1,10M E CORRIMÃO EM AÇO INOX, BARRAS SUPERIORES ALT=0,92M E 0,70M E BARRA INFERIOR, DIAM= 1.1/2" R, BARRAS VERTICAIS D=3/4" A CADA 0,11M, CURVAS DE AÇO INOX</t>
  </si>
  <si>
    <t>2.5.4</t>
  </si>
  <si>
    <t>S07693</t>
  </si>
  <si>
    <t>GUARDA-CORPO EM TUBO DE AÇO INOX Ø=3", COM MONTANTES FLANGEADO EM TUBO INOX Ø=3" E COM FECHAMENTO EM TUBO Ø=2", COM ACABAMENTO POLIDO, H=0,90M, FIXADO NAS EXTREMIDADES</t>
  </si>
  <si>
    <t>2.5.5</t>
  </si>
  <si>
    <t>06.03.062</t>
  </si>
  <si>
    <t>CO-28 CORRIMÃO DUPLO COM MONTANTE VERTICAL AÇO INOX FORNECIDO E INSTALADO</t>
  </si>
  <si>
    <t>2.5.6</t>
  </si>
  <si>
    <t>06.03.061</t>
  </si>
  <si>
    <t>CO-27 CORRIMÃO DUPLO AÇO INOX FORNECIDO E INSTALADO (FIXADO EM PAREDE)</t>
  </si>
  <si>
    <t>2.5.7</t>
  </si>
  <si>
    <t>30.06.010</t>
  </si>
  <si>
    <t>PLACA PARA SINALIZAÇÃO TÁTIL (INÍCIO OU FINAL) EM BRAILE PARA CORRIMÃO</t>
  </si>
  <si>
    <t>2.5.8</t>
  </si>
  <si>
    <t>104658</t>
  </si>
  <si>
    <t>PISO PODOTÁTIL DE ALERTA OU DIRECIONAL, DE CONCRETO, ASSENTADO SOBRE ARGAMASSA. AF_03/2024</t>
  </si>
  <si>
    <t>3</t>
  </si>
  <si>
    <t>ESTRUTURAL - INFRAESTRUTURA</t>
  </si>
  <si>
    <t>3.1</t>
  </si>
  <si>
    <t>ESTACAS</t>
  </si>
  <si>
    <t>3.1.1</t>
  </si>
  <si>
    <t>12.05.010</t>
  </si>
  <si>
    <t>TAXA DE MOBILIZAÇÃO E DESMOBILIZAÇÃO DE EQUIPAMENTOS PARA EXECUÇÃO DE ESTACA ESCAVADA</t>
  </si>
  <si>
    <t>TX</t>
  </si>
  <si>
    <t>3.1.2</t>
  </si>
  <si>
    <t>12.05.030</t>
  </si>
  <si>
    <t>ESTACA ESCAVADA MECANICAMENTE, DIÂMETRO DE 30 CM ATÉ 30 T</t>
  </si>
  <si>
    <t>3.1.3</t>
  </si>
  <si>
    <t>12.05.150</t>
  </si>
  <si>
    <t>ESTACA ESCAVADA MECANICAMENTE, DIÂMETRO DE 40 CM ATÉ 50 T</t>
  </si>
  <si>
    <t>3.1.4</t>
  </si>
  <si>
    <t>10.01.060</t>
  </si>
  <si>
    <t>ARMADURA EM BARRA DE AÇO CA-60 (A OU B) FYK = 600 MPA</t>
  </si>
  <si>
    <t>3.1.5</t>
  </si>
  <si>
    <t>10.01.040</t>
  </si>
  <si>
    <t>ARMADURA EM BARRA DE AÇO CA-50 (A OU B) FYK = 500 MPA</t>
  </si>
  <si>
    <t>3.1.6</t>
  </si>
  <si>
    <t>95601</t>
  </si>
  <si>
    <t>ARRASAMENTO MECANICO DE ESTACA DE CONCRETO ARMADO, DIAMETROS DE ATÉ 40 CM. AF_05/2021</t>
  </si>
  <si>
    <t>3.2</t>
  </si>
  <si>
    <t>BLOCOS</t>
  </si>
  <si>
    <t>3.2.1</t>
  </si>
  <si>
    <t>96521</t>
  </si>
  <si>
    <t>ESCAVAÇÃO MECANIZADA PARA BLOCO DE COROAMENTO OU SAPATA COM RETROESCAVADEIRA (INCLUINDO ESCAVAÇÃO PARA COLOCAÇÃO DE FÔRMAS). AF_01/2024</t>
  </si>
  <si>
    <t>3.2.2</t>
  </si>
  <si>
    <t>101616</t>
  </si>
  <si>
    <t>PREPARO DE FUNDO DE VALA COM LARGURA MENOR QUE 1,5 M (ACERTO DO SOLO NATURAL). AF_08/2020</t>
  </si>
  <si>
    <t>3.2.3</t>
  </si>
  <si>
    <t>96616</t>
  </si>
  <si>
    <t>LASTRO DE CONCRETO MAGRO, APLICADO EM BLOCOS DE COROAMENTO OU SAPATAS. AF_01/2024</t>
  </si>
  <si>
    <t>3.2.4</t>
  </si>
  <si>
    <t>96534</t>
  </si>
  <si>
    <t>FABRICAÇÃO, MONTAGEM E DESMONTAGEM DE FÔRMA PARA BLOCO DE COROAMENTO, EM MADEIRA SERRADA, E=25 MM, 4 UTILIZAÇÕES. AF_01/2024</t>
  </si>
  <si>
    <t>3.2.5</t>
  </si>
  <si>
    <t>3.2.6</t>
  </si>
  <si>
    <t>3.2.7</t>
  </si>
  <si>
    <t>96557</t>
  </si>
  <si>
    <t>CONCRETAGEM DE BLOCO DE COROAMENTO OU VIGA BALDRAME, FCK 30 MPA, COM USO DE BOMBA - LANÇAMENTO, ADENSAMENTO E ACABAMENTO. AF_01/2024</t>
  </si>
  <si>
    <t>3.2.8</t>
  </si>
  <si>
    <t>98557</t>
  </si>
  <si>
    <t>IMPERMEABILIZAÇÃO DE SUPERFÍCIE COM EMULSÃO ASFÁLTICA, 2 DEMÃOS. AF_09/2023</t>
  </si>
  <si>
    <t>3.2.9</t>
  </si>
  <si>
    <t>93382</t>
  </si>
  <si>
    <t>REATERRO MANUAL DE VALAS, COM COMPACTADOR DE SOLOS DE PERCUSSÃO. AF_08/2023</t>
  </si>
  <si>
    <t>3.3</t>
  </si>
  <si>
    <t>VIGAS BALDRAMES</t>
  </si>
  <si>
    <t>3.3.1</t>
  </si>
  <si>
    <t>96525</t>
  </si>
  <si>
    <t>ESCAVAÇÃO MECANIZADA PARA VIGA BALDRAME OU SAPATA CORRIDA COM MINI-ESCAVADEIRA (INCLUINDO ESCAVAÇÃO PARA COLOCAÇÃO DE FÔRMAS). AF_01/2024</t>
  </si>
  <si>
    <t>3.3.2</t>
  </si>
  <si>
    <t>3.3.3</t>
  </si>
  <si>
    <t>3.3.4</t>
  </si>
  <si>
    <t>96536</t>
  </si>
  <si>
    <t>FABRICAÇÃO, MONTAGEM E DESMONTAGEM DE FÔRMA PARA VIGA BALDRAME, EM MADEIRA SERRADA, E=25 MM, 4 UTILIZAÇÕES. AF_01/2024</t>
  </si>
  <si>
    <t>3.3.5</t>
  </si>
  <si>
    <t>3.3.6</t>
  </si>
  <si>
    <t>3.3.7</t>
  </si>
  <si>
    <t>3.3.8</t>
  </si>
  <si>
    <t>3.3.9</t>
  </si>
  <si>
    <t>3.4</t>
  </si>
  <si>
    <t>EMBASAMENTO</t>
  </si>
  <si>
    <t>3.4.1</t>
  </si>
  <si>
    <t>14.01.020</t>
  </si>
  <si>
    <t>ALVENARIA DE EMBASAMENTO EM TIJOLO MACIÇO COMUM</t>
  </si>
  <si>
    <t>3.4.2</t>
  </si>
  <si>
    <t>87878</t>
  </si>
  <si>
    <t>CHAPISCO APLICADO EM ALVENARIAS E ESTRUTURAS DE CONCRETO INTERNAS, COM COLHER DE PEDREIRO. ARGAMASSA TRAÇO 1:3 COM PREPARO MANUAL. AF_10/2022</t>
  </si>
  <si>
    <t>3.4.3</t>
  </si>
  <si>
    <t>100480</t>
  </si>
  <si>
    <t>ARGAMASSA TRAÇO 1:3 (EM VOLUME DE CIMENTO E AREIA MÉDIA ÚMIDA) COM ADIÇÃO DE IMPERMEABILIZANTE, PREPARO MANUAL. AF_08/2019</t>
  </si>
  <si>
    <t>3.4.4</t>
  </si>
  <si>
    <t>3.4.5</t>
  </si>
  <si>
    <t>4</t>
  </si>
  <si>
    <t>ESTRUTURAL - SUPERESTRUTURA</t>
  </si>
  <si>
    <t>4.1</t>
  </si>
  <si>
    <t>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</si>
  <si>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</si>
  <si>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</si>
  <si>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</si>
  <si>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4.1.2</t>
  </si>
  <si>
    <t>4.1.3</t>
  </si>
  <si>
    <t>4.1.4</t>
  </si>
  <si>
    <t>103672</t>
  </si>
  <si>
    <t>CONCRETAGEM DE PILARES, FCK = 25 MPA, COM USO DE BOMBA - LANÇAMENTO, ADENSAMENTO E ACABAMENTO. AF_02/2022_PS</t>
  </si>
  <si>
    <t>4.2</t>
  </si>
  <si>
    <t>VIGAS</t>
  </si>
  <si>
    <t>4.2.1</t>
  </si>
  <si>
    <t>92477</t>
  </si>
  <si>
    <t>MONTAGEM E DESMONTAGEM DE FÔRMA DE VIGA, ESCORAMENTO COM GARFO DE MADEIRA, PÉ-DIREITO DUPLO, EM CHAPA DE MADEIRA PLASTIFICADA, 18 UTILIZAÇÕES. AF_09/2020</t>
  </si>
  <si>
    <t>4.2.2</t>
  </si>
  <si>
    <t>4.2.3</t>
  </si>
  <si>
    <t>4.2.4</t>
  </si>
  <si>
    <t>103675</t>
  </si>
  <si>
    <t>CONCRETAGEM DE VIGAS E LAJES, FCK=25 MPA, PARA LAJES MACIÇAS OU NERVURADAS COM USO DE BOMBA - LANÇAMENTO, ADENSAMENTO E ACABAMENTO. AF_02/2022_PS</t>
  </si>
  <si>
    <t>4.3</t>
  </si>
  <si>
    <t>LAJES</t>
  </si>
  <si>
    <t>4.3.1</t>
  </si>
  <si>
    <t>92534</t>
  </si>
  <si>
    <t>MONTAGEM E DESMONTAGEM DE FÔRMA DE LAJE MACIÇA, PÉ-DIREITO SIMPLES, EM CHAPA DE MADEIRA COMPENSADA PLASTIFICADA, 14 UTILIZAÇÕES. AF_09/2020</t>
  </si>
  <si>
    <t>4.3.2</t>
  </si>
  <si>
    <t>4.3.3</t>
  </si>
  <si>
    <t>13.01.150</t>
  </si>
  <si>
    <t>LAJE PRÉ-FABRICADA MISTA VIGOTA TRELIÇADA/LAJOTA CERÂMICA - LT 16 (12+4) E CAPA COM CONCRETO DE 25 MPA</t>
  </si>
  <si>
    <t>4.3.4</t>
  </si>
  <si>
    <t>13.01.170</t>
  </si>
  <si>
    <t>LAJE PRÉ-FABRICADA MISTA VIGOTA TRELIÇADA/LAJOTA CERÂMICA - LT 20 (16+4) E CAPA COM CONCRETO DE 25 MPA</t>
  </si>
  <si>
    <t>4.3.5</t>
  </si>
  <si>
    <t>00021141</t>
  </si>
  <si>
    <t>TELA DE ACO SOLDADA NERVURADA, CA-60, Q-92, (1,48 KG/M2), DIAMETRO DO FIO = 4,2 MM, LARGURA = 2,45 X 60 M DE COMPRIMENTO, ESPACAMENTO DA MALHA = 15 X 15 CM</t>
  </si>
  <si>
    <t>4.3.6</t>
  </si>
  <si>
    <t>4.3.7</t>
  </si>
  <si>
    <t>4.4</t>
  </si>
  <si>
    <t>ESCADAS</t>
  </si>
  <si>
    <t>4.4.1</t>
  </si>
  <si>
    <t>101969</t>
  </si>
  <si>
    <t>FABRICAÇÃO DE FÔRMA PARA ESCADAS, COM 2 LANCES EM "U" E LAJE PLANA, EM CHAPA DE MADEIRA COMPENSADA PLASTIFICADA, E=18 MM. AF_11/2020</t>
  </si>
  <si>
    <t>4.4.2</t>
  </si>
  <si>
    <t>101996</t>
  </si>
  <si>
    <t>FABRICAÇÃO DE FÔRMA PARA ESCADAS, COM 1 LANCE E LAJE PLANA, EM MADEIRA SERRADA, E=25 MM. AF_11/2020</t>
  </si>
  <si>
    <t>4.4.3</t>
  </si>
  <si>
    <t>4.4.4</t>
  </si>
  <si>
    <t>103686</t>
  </si>
  <si>
    <t>CONCRETAGEM DE ESCADAS, FCK=25 MPA, COM USO DE BOMBA - LANÇAMENTO, ADENSAMENTO E ACABAMENTO. AF_02/2022_PS</t>
  </si>
  <si>
    <t>5</t>
  </si>
  <si>
    <t>COBERTURA</t>
  </si>
  <si>
    <t>5.1</t>
  </si>
  <si>
    <t>15.03.030</t>
  </si>
  <si>
    <t>FORNECIMENTO E MONTAGEM DE ESTRUTURA EM AÇO ASTM-A36, SEM PINTURA</t>
  </si>
  <si>
    <t>5.2</t>
  </si>
  <si>
    <t>16.13.130</t>
  </si>
  <si>
    <t>TELHAMENTO EM CHAPA DE AÇO PRÉ-PINTADA, TIPO SANDUÍCHE, ESPESSURA DE 0,50MM, COM POLIESTIRENO EXPANDIDO</t>
  </si>
  <si>
    <t>5.3</t>
  </si>
  <si>
    <t>21.03.151</t>
  </si>
  <si>
    <t>REVESTIMENTO EM PLACA DE ALUMÍNIO COMPOSTO "ACM", ESPESSURA DE 4 MM E ACABAMENTO EM PVDF</t>
  </si>
  <si>
    <t>5.4</t>
  </si>
  <si>
    <t>16.12.200</t>
  </si>
  <si>
    <t>CUMEEIRA EM CHAPA DE AÇO PRÉ-PINTADA, PERFIL TRAPEZOIDAL, COM ESPESSURA DE 0,50MM</t>
  </si>
  <si>
    <t>5.5</t>
  </si>
  <si>
    <t>94229</t>
  </si>
  <si>
    <t>CALHA EM CHAPA DE AÇO GALVANIZADO NÚMERO 24, DESENVOLVIMENTO DE 100 CM, INCLUSO TRANSPORTE VERTICAL. AF_07/2019</t>
  </si>
  <si>
    <t>5.6</t>
  </si>
  <si>
    <t>16.33.022</t>
  </si>
  <si>
    <t>RUFO EM CHAPA GALVANIZADA Nº 24 - CORTE 0,33 M</t>
  </si>
  <si>
    <t>5.7</t>
  </si>
  <si>
    <t>101979</t>
  </si>
  <si>
    <t>CHAPIM (RUFO CAPA) EM AÇO GALVANIZADO, CORTE 33. AF_11/2020</t>
  </si>
  <si>
    <t>5.8</t>
  </si>
  <si>
    <t>24.03.080</t>
  </si>
  <si>
    <t>ESCADA MARINHEIRO COM GUARDA CORPO (EM AÇO GALVANIZADO)</t>
  </si>
  <si>
    <t>5.9</t>
  </si>
  <si>
    <t>16.32.120</t>
  </si>
  <si>
    <t>COBERTURA PLANA EM CHAPA DE POLICARBONATO ALVEOLAR DE 10 MM</t>
  </si>
  <si>
    <t>6</t>
  </si>
  <si>
    <t>ALVENARIA E FECHAMENTOS</t>
  </si>
  <si>
    <t>6.1</t>
  </si>
  <si>
    <t>103370</t>
  </si>
  <si>
    <t>ALVENARIA DE VEDAÇÃO DE BLOCOS CERÂMICOS FURADOS NA HORIZONTAL DE 19X19X39 CM (ESPESSURA 19 CM) E ARGAMASSA DE ASSENTAMENTO COM PREPARO EM BETONEIRA. AF_12/2021</t>
  </si>
  <si>
    <t>6.2</t>
  </si>
  <si>
    <t>103368</t>
  </si>
  <si>
    <t>ALVENARIA DE VEDAÇÃO DE BLOCOS CERÂMICOS FURADOS NA HORIZONTAL DE 14X19X39 CM (ESPESSURA 14 CM) E ARGAMASSA DE ASSENTAMENTO COM PREPARO EM BETONEIRA. AF_12/2021</t>
  </si>
  <si>
    <t>6.3</t>
  </si>
  <si>
    <t>96367</t>
  </si>
  <si>
    <t>PAREDE COM SISTEMA EM CHAPAS DE GESSO PARA DRYWALL, USO INTERNO, COM DUAS FACES DUPLAS E ESTRUTURA METÁLICA COM GUIAS SIMPLES PARA PAREDES, COM VÃOS. AF_07/2023_PS</t>
  </si>
  <si>
    <t>6.4</t>
  </si>
  <si>
    <t>93187</t>
  </si>
  <si>
    <t>VERGA MOLDADA IN LOCO EM CONCRETO, ESPESSURA DE *20* CM. AF_03/2024</t>
  </si>
  <si>
    <t>6.5</t>
  </si>
  <si>
    <t>93197</t>
  </si>
  <si>
    <t>CONTRAVERGA MOLDADA IN LOCO EM CONCRETO, ESPESSURA DE *20* CM. AF_03/2024</t>
  </si>
  <si>
    <t>6.6</t>
  </si>
  <si>
    <t>32.06.030</t>
  </si>
  <si>
    <t>LÃ DE VIDRO E/OU LÃ DE ROCHA COM ESPESSURA DE 2´</t>
  </si>
  <si>
    <t>6.7</t>
  </si>
  <si>
    <t>102723</t>
  </si>
  <si>
    <t>DRENO EM MURO DE CONTENÇÃO, EXECUTADO NO PÉ DO MURO, COM TUBO DE PVC CORRUGADO RÍGIDO PERFURADO, ENCHIMENTO COM BRITA, ENVOLVIDO COM MANTA GEOTÊXTIL. AF_07/2021</t>
  </si>
  <si>
    <t>7</t>
  </si>
  <si>
    <t>REVESTIMENTOS E PINTURAS</t>
  </si>
  <si>
    <t>7.1</t>
  </si>
  <si>
    <t>PAREDES INTERNAS</t>
  </si>
  <si>
    <t>7.1.1</t>
  </si>
  <si>
    <t>87879</t>
  </si>
  <si>
    <t>CHAPISCO APLICADO EM ALVENARIAS E ESTRUTURAS DE CONCRETO INTERNAS, COM COLHER DE PEDREIRO. ARGAMASSA TRAÇO 1:3 COM PREPARO EM BETONEIRA 400L. AF_10/2022</t>
  </si>
  <si>
    <t>7.1.2</t>
  </si>
  <si>
    <t>87550</t>
  </si>
  <si>
    <t>EMBOÇO, EM ARGAMASSA TRAÇO 1:2:8, PREPARO MANUAL, APLICADO MANUALMENTE EM PAREDES INTERNAS, COM TALISCAS. AF_03/2024</t>
  </si>
  <si>
    <t>7.1.3</t>
  </si>
  <si>
    <t>87547</t>
  </si>
  <si>
    <t>REBOCO, EM ARGAMASSA TRAÇO 1:2:8, PREPARO MECÂNICO, APLICADA MANUALMENTE EM PAREDES INTERNAS, COM TALISCAS. AF_03/2024</t>
  </si>
  <si>
    <t>7.1.4</t>
  </si>
  <si>
    <t>87273</t>
  </si>
  <si>
    <t>REVESTIMENTO CERÂMICO PARA PAREDES INTERNAS COM PLACAS TIPO ESMALTADA DE DIMENSÕES 33X60 CM APLICADAS NA ALTURA INTEIRA DAS PAREDES. AF_02/2023_PE</t>
  </si>
  <si>
    <t>7.1.5</t>
  </si>
  <si>
    <t>33.02.080</t>
  </si>
  <si>
    <t>MASSA CORRIDA À BASE DE RESINA ACRÍLICA</t>
  </si>
  <si>
    <t>7.1.6</t>
  </si>
  <si>
    <t>88485</t>
  </si>
  <si>
    <t>FUNDO SELADOR ACRÍLICO, APLICAÇÃO MANUAL EM PAREDE, UMA DEMÃO. AF_04/2023</t>
  </si>
  <si>
    <t>7.1.7</t>
  </si>
  <si>
    <t>88489</t>
  </si>
  <si>
    <t>PINTURA LÁTEX ACRÍLICA PREMIUM, APLICAÇÃO MANUAL EM PAREDES, DUAS DEMÃOS. AF_04/2023</t>
  </si>
  <si>
    <t>7.1.8</t>
  </si>
  <si>
    <t>I14274</t>
  </si>
  <si>
    <t>PAINEL RIPADO EM EUCALÍPTO DA ESPÉCIE SALIGNA OU GRANDIS, 1,5 X 7,5 CM, COM TEOR DE UMIDADE IGUAL À 0%</t>
  </si>
  <si>
    <t>7.1.9</t>
  </si>
  <si>
    <t>16.48.013</t>
  </si>
  <si>
    <t>APLICACAO PINTURA IMPERM PRIMER DUAS DEMAOS VERNIZ ACRILICO BASE AGUA</t>
  </si>
  <si>
    <t>7.2</t>
  </si>
  <si>
    <t>TETOS</t>
  </si>
  <si>
    <t>7.2.1</t>
  </si>
  <si>
    <t>7.2.2</t>
  </si>
  <si>
    <t>90408</t>
  </si>
  <si>
    <t>REBOCO, EM ARGAMASSA TRAÇO 1:2:8, PREPARO MECÂNICO, APLICADA MANUALMENTE EM TETO, E = 10MM, COM TALISCAS. AF_03/2024</t>
  </si>
  <si>
    <t>7.2.3</t>
  </si>
  <si>
    <t>88496</t>
  </si>
  <si>
    <t>EMASSAMENTO COM MASSA LÁTEX, APLICAÇÃO EM TETO, DUAS DEMÃOS, LIXAMENTO MANUAL. AF_04/2023</t>
  </si>
  <si>
    <t>7.2.4</t>
  </si>
  <si>
    <t>88484</t>
  </si>
  <si>
    <t>FUNDO SELADOR ACRÍLICO, APLICAÇÃO MANUAL EM TETO, UMA DEMÃO. AF_04/2023</t>
  </si>
  <si>
    <t>7.2.5</t>
  </si>
  <si>
    <t>88488</t>
  </si>
  <si>
    <t>PINTURA LÁTEX ACRÍLICA PREMIUM, APLICAÇÃO MANUAL EM TETO, DUAS DEMÃOS. AF_04/2023</t>
  </si>
  <si>
    <t>7.3</t>
  </si>
  <si>
    <t>PAREDES EXTERNAS</t>
  </si>
  <si>
    <t>7.3.1</t>
  </si>
  <si>
    <t>7.3.2</t>
  </si>
  <si>
    <t>EMBOÇO, EM ARGAMASSA TRAÇO 1:2:8, PREPARO MANUAL, APLICADO MANUALMENTE EM PAREDES, COM TALISCAS. AF_03/2024</t>
  </si>
  <si>
    <t>7.3.3</t>
  </si>
  <si>
    <t>7.3.4</t>
  </si>
  <si>
    <t>7.3.5</t>
  </si>
  <si>
    <t>7.3.6</t>
  </si>
  <si>
    <t>7.4</t>
  </si>
  <si>
    <t>FORROS</t>
  </si>
  <si>
    <t>7.4.1</t>
  </si>
  <si>
    <t>96114</t>
  </si>
  <si>
    <t>FORRO EM PLACAS DE GESSO ACARTONADO, PARA AMBIENTES COMERCIAIS, INCLUSIVE ESTRUTURA BIRECIONAL DE FIXAÇÃO. AF_08/2023_PS</t>
  </si>
  <si>
    <t>7.4.2</t>
  </si>
  <si>
    <t>7.4.3</t>
  </si>
  <si>
    <t>7.4.4</t>
  </si>
  <si>
    <t>7.5</t>
  </si>
  <si>
    <t>FACHADA</t>
  </si>
  <si>
    <t>7.5.1</t>
  </si>
  <si>
    <t>COT-03</t>
  </si>
  <si>
    <t>PORCELANATO AMADEIRADO ACETINADO BORDA RETA EXTERNO 28,8X119CM DEMOLIÇÃO CEUSA</t>
  </si>
  <si>
    <t>7.5.2</t>
  </si>
  <si>
    <t>COT-04</t>
  </si>
  <si>
    <t>REVESTIMENTO TIJOLINHO CINZA ACETINADO 7X26 ELIANE AMALFI GREIGE MA</t>
  </si>
  <si>
    <t>7.5.3</t>
  </si>
  <si>
    <t>S12045</t>
  </si>
  <si>
    <t>LETRA EM AÇO INOX ESCOVADO/POLIDO 40 X 40CM - INSTALADO</t>
  </si>
  <si>
    <t>8</t>
  </si>
  <si>
    <t>PISOS INTERNOS</t>
  </si>
  <si>
    <t>8.1</t>
  </si>
  <si>
    <t>54.01.010</t>
  </si>
  <si>
    <t>REGULARIZAÇÃO E COMPACTAÇÃO MECANIZADA DE SUPERFÍCIE, SEM CONTROLE DO PROCTOR NORMAL</t>
  </si>
  <si>
    <t>8.2</t>
  </si>
  <si>
    <t>8.3</t>
  </si>
  <si>
    <t>17.01.020</t>
  </si>
  <si>
    <t>ARGAMASSA DE REGULARIZAÇÃO E/OU PROTEÇÃO</t>
  </si>
  <si>
    <t>8.4</t>
  </si>
  <si>
    <t>104598</t>
  </si>
  <si>
    <t>REVESTIMENTO CERÂMICO PARA PISO COM PLACAS TIPO PORCELANATO DE DIMENSÕES 80X80 CM APLICADA EM AMBIENTES DE ÁREA MAIOR QUE 10 M². AF_02/2023_PE</t>
  </si>
  <si>
    <t>8.5</t>
  </si>
  <si>
    <t>21.10.050</t>
  </si>
  <si>
    <t>RODAPÉ DE POLIESTIRENO, ESPESSURA DE 7 CM</t>
  </si>
  <si>
    <t>8.6</t>
  </si>
  <si>
    <t>101728 - ALTERADO</t>
  </si>
  <si>
    <t>PISO VINÍLICO RÍGIDO CLICK MEDIO CLYDE CINZA - FORNECIMENTO E INSTALAÇÃO</t>
  </si>
  <si>
    <t xml:space="preserve">COMPOSIÇÕES </t>
  </si>
  <si>
    <t>8.7</t>
  </si>
  <si>
    <t>S13979 - ATERADO</t>
  </si>
  <si>
    <t>PISO VINILICO EM RÉGUA E EM TOM AMADEIRADO - FORNECIMENTO E INSTALAÇÃO</t>
  </si>
  <si>
    <t>9</t>
  </si>
  <si>
    <t>ESQUADRIAS</t>
  </si>
  <si>
    <t>9.1</t>
  </si>
  <si>
    <t>PORTAS</t>
  </si>
  <si>
    <t>9.1.1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</si>
  <si>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</si>
  <si>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AF_12/2019 (P01)</t>
  </si>
  <si>
    <t>9.1.2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</si>
  <si>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</si>
  <si>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AF_12/2019 (P02)</t>
  </si>
  <si>
    <t>9.1.3</t>
  </si>
  <si>
    <t>23.13.064</t>
  </si>
  <si>
    <t>PORTA LISA DE MADEIRA, INTERNA, RESISTENTE A UMIDADE "PIM RU", PARA ACABAMENTO EM PINTURA, DE CORRER OU DESLIZANTE, PADRÃO DIMENSIONAL PESADO, COM SISTEMA DESLIZANTE E FERRAGENS, COMPLETO - 100 X 210 CM (P03)</t>
  </si>
  <si>
    <t>9.1.4</t>
  </si>
  <si>
    <t>S13569</t>
  </si>
  <si>
    <t>PORTA EM MADEIRA COMPENSADA (CANELA), LISA, SEMI-ÔCA, 1.60 X 2.10 M, SENDO DUAS FOLHAS DE 0.80CM, INCLUSIVE BATENTE E FERRAGENS (P04)</t>
  </si>
  <si>
    <t>9.1.5</t>
  </si>
  <si>
    <t>25.02.040</t>
  </si>
  <si>
    <t>PORTA DE ENTRADA DE CORRER EM ALUMÍNIO, SOB MEDIDA, PARA RECEBER VIDRO - (PA01)</t>
  </si>
  <si>
    <t>9.1.6</t>
  </si>
  <si>
    <t>102179</t>
  </si>
  <si>
    <t>INSTALAÇÃO DE VIDRO TEMPERADO, E = 6 MM, ENCAIXADO EM PERFIL U. AF_01/2021_PS (PA01)</t>
  </si>
  <si>
    <t>9.1.7</t>
  </si>
  <si>
    <t>PORTA DE ENTRADA DE CORRER EM ALUMÍNIO, SOB MEDIDA, PARA RECEBER VIDRO - (PA02)</t>
  </si>
  <si>
    <t>9.1.8</t>
  </si>
  <si>
    <t>INSTALAÇÃO DE VIDRO TEMPERADO, E = 6 MM, ENCAIXADO EM PERFIL U. AF_01/2021_PS (PA02)</t>
  </si>
  <si>
    <t>9.1.9</t>
  </si>
  <si>
    <t>25.02.020</t>
  </si>
  <si>
    <t>PORTA DE ENTRADA DE ABRIR EM ALUMÍNIO DUAS FOLHAS, 160 X 210 CM, SOB MEDIDA (PA03)</t>
  </si>
  <si>
    <t>9.1.10</t>
  </si>
  <si>
    <t>25.02.310</t>
  </si>
  <si>
    <t>PORTA DE ABRIR EM ALUMÍNIO TIPO LAMBRI, SOB MEDIDA (PB01)</t>
  </si>
  <si>
    <t>9.1.11</t>
  </si>
  <si>
    <t>24.02.840</t>
  </si>
  <si>
    <t>PORTÃO BASCULANTE EM CHAPA METÁLICA, ESTRUTURADO COM PERFIS METÁLICOS (PF01)</t>
  </si>
  <si>
    <t>9.1.12</t>
  </si>
  <si>
    <t>24.02.060</t>
  </si>
  <si>
    <t>PORTA/PORTÃO DE ABRIR EM CHAPA, SOB MEDIDA (PF02)</t>
  </si>
  <si>
    <t>9.1.13</t>
  </si>
  <si>
    <t>25.02.070</t>
  </si>
  <si>
    <t>PORTINHOLA TIPO VENEZIANA DE ABRIR EM ALUMÍNIO, LINHA COMERCIAL (PT01)</t>
  </si>
  <si>
    <t>9.1.14</t>
  </si>
  <si>
    <t>25.01.400</t>
  </si>
  <si>
    <t>CAIXILHO EM ALUMÍNIO ANODIZADO FIXO, PARA RECEBER VIDRO (PC01)</t>
  </si>
  <si>
    <t>9.1.15</t>
  </si>
  <si>
    <t>25.01.530</t>
  </si>
  <si>
    <t>CAIXILHO EM ALUMÍNIO ANODIZADO DE CORRER, SOB MEDIDA, PARA RECEBER VIDRO (PC01)</t>
  </si>
  <si>
    <t>9.1.16</t>
  </si>
  <si>
    <t>INSTALAÇÃO DE VIDRO TEMPERADO, E = 6 MM, ENCAIXADO EM PERFIL U. AF_01/2021_PS (PC01)</t>
  </si>
  <si>
    <t>9.2</t>
  </si>
  <si>
    <t>JANELAS</t>
  </si>
  <si>
    <t>9.2.1</t>
  </si>
  <si>
    <t>25.01.520</t>
  </si>
  <si>
    <t>CAIXILHO EM ALUMÍNIO ANODIZADO MAXIM-AR, SOB MEDIDA - PRETO (J01, J02, J04, J05, J6, J07, J08 E J09)</t>
  </si>
  <si>
    <t>9.2.2</t>
  </si>
  <si>
    <t>26.01.168</t>
  </si>
  <si>
    <t>VIDRO LISO LAMINADO INCOLOR DE 6 MM</t>
  </si>
  <si>
    <t>9.2.3</t>
  </si>
  <si>
    <t>100674</t>
  </si>
  <si>
    <t>CAIXILHO FIXO DE ALUMÍNIO PARA VIDRO (VIDRO INCLUSO), BATENTE/ REQUADRO DE 4 A 14 CM, SEM GUARNIÇÃO/ ALIZAR, FIXAÇÃO COM PARAFUSOS, VEDAÇÃO COM SILICONE, EXCLUSIVE CONTRAMARCO - FORNECIMENTO E INSTALAÇÃO. AF_11/2024 (J03)</t>
  </si>
  <si>
    <t>9.3</t>
  </si>
  <si>
    <t>SOLEIRAS E PEITORIS</t>
  </si>
  <si>
    <t>9.3.1</t>
  </si>
  <si>
    <t>S09584</t>
  </si>
  <si>
    <t>SOLEIRA EM GRANITO POLIDO PRETO L=22, ESP= 3CM</t>
  </si>
  <si>
    <t>9.3.2</t>
  </si>
  <si>
    <t>S13146</t>
  </si>
  <si>
    <t>PEITORIL GRANITO PRETO 25 X 2CM</t>
  </si>
  <si>
    <t>10</t>
  </si>
  <si>
    <t>ACESSÓRIOS INTERNOS DA EDIFICAÇÃO</t>
  </si>
  <si>
    <t>10.1</t>
  </si>
  <si>
    <t>LOUÇAS E METAIS</t>
  </si>
  <si>
    <t>10.1.1</t>
  </si>
  <si>
    <t>86932</t>
  </si>
  <si>
    <t>VASO SANITÁRIO SIFONADO COM CAIXA ACOPLADA LOUÇA BRANCA - PADRÃO MÉDIO, INCLUSO ENGATE FLEXÍVEL EM METAL CROMADO, 1/2 X 40CM - FORNECIMENTO E INSTALAÇÃO. AF_01/2020</t>
  </si>
  <si>
    <t>10.1.2</t>
  </si>
  <si>
    <t>100849</t>
  </si>
  <si>
    <t>ASSENTO SANITÁRIO CONVENCIONAL - FORNECIMENTO E INSTALACAO. AF_01/2020</t>
  </si>
  <si>
    <t>10.1.3</t>
  </si>
  <si>
    <t>08.16.010</t>
  </si>
  <si>
    <t>LAVATORIO DE LOUCA BRANCA SEM COLUNA C/ TORNEIRA DE FECHAM AUTOMATICO</t>
  </si>
  <si>
    <t>10.1.4</t>
  </si>
  <si>
    <t>COT-05</t>
  </si>
  <si>
    <t>CUBA DE LOUÇA BRANCA 48 X 35,5 CM DE EMBUTIR</t>
  </si>
  <si>
    <t>10.1.5</t>
  </si>
  <si>
    <t>08.16.089</t>
  </si>
  <si>
    <t>BR-01 BACIA P/ SANITARIO ACESSIVEL</t>
  </si>
  <si>
    <t>CJ</t>
  </si>
  <si>
    <t>10.1.6</t>
  </si>
  <si>
    <t>08.16.090</t>
  </si>
  <si>
    <t>BR-02 LAVATORIO PARA SANITARIO ACESSIVEL</t>
  </si>
  <si>
    <t>10.1.7</t>
  </si>
  <si>
    <t>14.02.001</t>
  </si>
  <si>
    <t>EP-01 ESPELHO</t>
  </si>
  <si>
    <t>10.1.8</t>
  </si>
  <si>
    <t>26.04.010</t>
  </si>
  <si>
    <t>ESPELHO EM VIDRO CRISTAL LISO, ESPESSURA DE 4 MM</t>
  </si>
  <si>
    <t>10.1.9</t>
  </si>
  <si>
    <t>95547</t>
  </si>
  <si>
    <t>SABONETEIRA PLASTICA TIPO DISPENSER PARA SABONETE LIQUIDO COM RESERVATORIO 800 A 1500 ML, INCLUSO FIXAÇÃO. AF_01/2020</t>
  </si>
  <si>
    <t>10.1.10</t>
  </si>
  <si>
    <t>44.03.050</t>
  </si>
  <si>
    <t>DISPENSER PAPEL HIGIÊNICO EM ABS PARA ROLÃO 300 / 600 M, COM VISOR</t>
  </si>
  <si>
    <t>10.1.11</t>
  </si>
  <si>
    <t>44.03.180</t>
  </si>
  <si>
    <t>DISPENSER TOALHEIRO EM ABS, PARA FOLHAS</t>
  </si>
  <si>
    <t>10.1.12</t>
  </si>
  <si>
    <t>43.02.080</t>
  </si>
  <si>
    <t>CHUVEIRO ELÉTRICO DE 6.500W / 220V COM RESISTÊNCIA BLINDADA</t>
  </si>
  <si>
    <t>10.1.13</t>
  </si>
  <si>
    <t>44.06.520</t>
  </si>
  <si>
    <t>CUBA EM AÇO INOXIDÁVEL SIMPLES DE 600X500X400MM</t>
  </si>
  <si>
    <t>10.1.14</t>
  </si>
  <si>
    <t>86909</t>
  </si>
  <si>
    <t>TORNEIRA CROMADA TUBO MÓVEL, DE MESA, 1/2" OU 3/4", PARA PIA DE COZINHA, PADRÃO ALTO - FORNECIMENTO E INSTALAÇÃO. AF_01/2020</t>
  </si>
  <si>
    <t>10.1.15</t>
  </si>
  <si>
    <t>86882</t>
  </si>
  <si>
    <t>SIFÃO DO TIPO GARRAFA/COPO EM PVC 1.1/4 X 1.1/2" - FORNECIMENTO E INSTALAÇÃO. AF_01/2020</t>
  </si>
  <si>
    <t>10.1.16</t>
  </si>
  <si>
    <t>86886</t>
  </si>
  <si>
    <t>ENGATE FLEXÍVEL EM INOX, 1/2 X 30CM - FORNECIMENTO E INSTALAÇÃO. AF_01/2020</t>
  </si>
  <si>
    <t>10.1.17</t>
  </si>
  <si>
    <t>86877</t>
  </si>
  <si>
    <t>VÁLVULA EM METAL CROMADO 1.1/2" X 1.1/2" PARA TANQUE OU LAVATÓRIO, COM OU SEM LADRÃO - FORNECIMENTO E INSTALAÇÃO. AF_01/2020</t>
  </si>
  <si>
    <t>10.1.18</t>
  </si>
  <si>
    <t>86919</t>
  </si>
  <si>
    <t>TANQUE DE LOUÇA BRANCA COM COLUNA, 30L OU EQUIVALENTE, INCLUSO SIFÃO FLEXÍVEL EM PVC, VÁLVULA METÁLICA E TORNEIRA DE METAL CROMADO PADRÃO MÉDIO - FORNECIMENTO E INSTALAÇÃO. AF_01/2020</t>
  </si>
  <si>
    <t>10.2</t>
  </si>
  <si>
    <t>DIVISÓRIAS E BANCADAS</t>
  </si>
  <si>
    <t>10.2.1</t>
  </si>
  <si>
    <t>44.02.062</t>
  </si>
  <si>
    <t>TAMPO/BANCADA EM GRANITO, COM FRONTÃO, ESPESSURA DE 2 CM, ACABAMENTO POLIDO</t>
  </si>
  <si>
    <t>10.2.2</t>
  </si>
  <si>
    <t>14.30.010</t>
  </si>
  <si>
    <t>DIVISÓRIA EM PLACAS DE GRANITO COM ESPESSURA DE 3 CM</t>
  </si>
  <si>
    <t>10.3</t>
  </si>
  <si>
    <t>ELEVADOR, ESCADAS E AUDITÓRIO</t>
  </si>
  <si>
    <t>10.3.1</t>
  </si>
  <si>
    <t>61.01.670</t>
  </si>
  <si>
    <t>ELEVADOR PARA PASSAGEIROS, USO INTERNO COM CAPACIDADE MÍNIMA DE 600 KG PARA DUAS PARADAS, PORTAS UNILATERAIS</t>
  </si>
  <si>
    <t>10.3.2</t>
  </si>
  <si>
    <t>10.3.3</t>
  </si>
  <si>
    <t>10.3.4</t>
  </si>
  <si>
    <t>102181</t>
  </si>
  <si>
    <t>INSTALAÇÃO DE GUARDA CORPO EM VIDRO TEMPERADO, E = 10 MM, COM ESTRUTURA</t>
  </si>
  <si>
    <t>10.3.5</t>
  </si>
  <si>
    <t>11</t>
  </si>
  <si>
    <t>ELÉTRICA</t>
  </si>
  <si>
    <t>11.1</t>
  </si>
  <si>
    <t>ELETRODUTOS</t>
  </si>
  <si>
    <t>11.1.1</t>
  </si>
  <si>
    <t>38.19.030</t>
  </si>
  <si>
    <t>ELETRODUTO DE PVC CORRUGADO FLEXÍVEL LEVE, DIÂMETRO EXTERNO DE 25 MM</t>
  </si>
  <si>
    <t>11.1.2</t>
  </si>
  <si>
    <t>38.19.040</t>
  </si>
  <si>
    <t>ELETRODUTO DE PVC CORRUGADO FLEXÍVEL LEVE, DIÂMETRO EXTERNO DE 32 MM</t>
  </si>
  <si>
    <t>11.1.3</t>
  </si>
  <si>
    <t>38.19.210</t>
  </si>
  <si>
    <t>ELETRODUTO DE PVC CORRUGADO FLEXÍVEL REFORÇADO, DIÂMETRO EXTERNO DE 25 MM</t>
  </si>
  <si>
    <t>11.1.4</t>
  </si>
  <si>
    <t>38.19.220</t>
  </si>
  <si>
    <t>ELETRODUTO DE PVC CORRUGADO FLEXÍVEL REFORÇADO, DIÂMETRO EXTERNO DE 32 MM</t>
  </si>
  <si>
    <t>11.1.5</t>
  </si>
  <si>
    <t>38.13.010</t>
  </si>
  <si>
    <t>ELETRODUTO CORRUGADO EM POLIETILENO DE ALTA DENSIDADE, DN= 30 MM, COM ACESSÓRIOS</t>
  </si>
  <si>
    <t>11.1.6</t>
  </si>
  <si>
    <t>38.13.016</t>
  </si>
  <si>
    <t>ELETRODUTO CORRUGADO EM POLIETILENO DE ALTA DENSIDADE, DN= 40 MM, COM ACESSÓRIOS</t>
  </si>
  <si>
    <t>11.1.7</t>
  </si>
  <si>
    <t>38.13.040</t>
  </si>
  <si>
    <t>ELETRODUTO CORRUGADO EM POLIETILENO DE ALTA DENSIDADE, DN= 100 MM, COM ACESSÓRIOS</t>
  </si>
  <si>
    <t>11.2</t>
  </si>
  <si>
    <t>QUADROS E CAIXAS</t>
  </si>
  <si>
    <t>11.2.1</t>
  </si>
  <si>
    <t>40.07.010</t>
  </si>
  <si>
    <t>CAIXA EM PVC DE 4´ X 2´</t>
  </si>
  <si>
    <t>11.2.2</t>
  </si>
  <si>
    <t>S11415</t>
  </si>
  <si>
    <t>CAIXA DE PASSAGEM EM ALUMÍNIO PARA PISO 4" X 2" - FORNECIMENTO E ASSENTAMENTO</t>
  </si>
  <si>
    <t>11.2.3</t>
  </si>
  <si>
    <t>40.02.010</t>
  </si>
  <si>
    <t>CAIXA DE TOMADA EM ALUMÍNIO PARA PISO 4´ X 4´</t>
  </si>
  <si>
    <t>11.2.4</t>
  </si>
  <si>
    <t>40.07.020</t>
  </si>
  <si>
    <t>CAIXA EM PVC DE 4´ X 4´</t>
  </si>
  <si>
    <t>11.2.5</t>
  </si>
  <si>
    <t>91937</t>
  </si>
  <si>
    <t>CAIXA OCTOGONAL 3" X 3", PVC, INSTALADA EM LAJE - FORNECIMENTO E INSTALAÇÃO. AF_03/2023</t>
  </si>
  <si>
    <t>11.2.6</t>
  </si>
  <si>
    <t>40.07.040</t>
  </si>
  <si>
    <t>CAIXA EM PVC OCTOGONAL DE 4´ X 4´</t>
  </si>
  <si>
    <t>11.2.7</t>
  </si>
  <si>
    <t>101883</t>
  </si>
  <si>
    <t>QUADRO DE DISTRIBUIÇÃO DE ENERGIA EM CHAPA DE AÇO GALVANIZADO, DE EMBUTIR, COM BARRAMENTO TRIFÁSICO, PARA 18 DISJUNTORES DIN 100A - FORNECIMENTO E INSTALAÇÃO. AF_07/2025</t>
  </si>
  <si>
    <t>11.2.8</t>
  </si>
  <si>
    <t>101879</t>
  </si>
  <si>
    <t>QUADRO DE DISTRIBUIÇÃO DE ENERGIA EM CHAPA DE AÇO GALVANIZADO, DE EMBUTIR, COM BARRAMENTO TRIFÁSICO, PARA 24 DISJUNTORES DIN 100A - FORNECIMENTO E INSTALAÇÃO. AF_07/2025</t>
  </si>
  <si>
    <t>11.2.9</t>
  </si>
  <si>
    <t>101881</t>
  </si>
  <si>
    <t>QUADRO DE DISTRIBUIÇÃO DE ENERGIA EM CHAPA DE AÇO GALVANIZADO, DE EMBUTIR, COM BARRAMENTO TRIFÁSICO, PARA 40 DISJUNTORES DIN 100A - FORNECIMENTO E INSTALAÇÃO. AF_07/2025</t>
  </si>
  <si>
    <t>11.2.10</t>
  </si>
  <si>
    <t>S08076</t>
  </si>
  <si>
    <t>CAIXA DE PASSAGEM EM ALVENARIA DE TIJOLOS MACIÇOS ESP. = 0,12M, DIM. INT. = 0.50 X 0.50 X 0.50M</t>
  </si>
  <si>
    <t>11.3</t>
  </si>
  <si>
    <t>DISPOSITIVOS DE PROTEÇÃO</t>
  </si>
  <si>
    <t>11.3.1</t>
  </si>
  <si>
    <t>09.02.043</t>
  </si>
  <si>
    <t>DPS - DISPOSITIVO PROTECAO CONTRA SURTOS (ENERGIA)</t>
  </si>
  <si>
    <t>11.3.2</t>
  </si>
  <si>
    <t>93660</t>
  </si>
  <si>
    <t>DISJUNTOR BIPOLAR TIPO DIN, CORRENTE NOMINAL DE 10A - FORNECIMENTO E INSTALAÇÃO. AF_07/2025</t>
  </si>
  <si>
    <t>11.3.3</t>
  </si>
  <si>
    <t>93663</t>
  </si>
  <si>
    <t>DISJUNTOR BIPOLAR TIPO DIN, CORRENTE NOMINAL DE 25A - FORNECIMENTO E INSTALAÇÃO. AF_07/2025</t>
  </si>
  <si>
    <t>11.3.4</t>
  </si>
  <si>
    <t>93653</t>
  </si>
  <si>
    <t>DISJUNTOR MONOPOLAR TIPO DIN, CORRENTE NOMINAL DE 10A - FORNECIMENTO E INSTALAÇÃO. AF_07/2025</t>
  </si>
  <si>
    <t>11.3.5</t>
  </si>
  <si>
    <t>93654</t>
  </si>
  <si>
    <t>DISJUNTOR MONOPOLAR TIPO DIN, CORRENTE NOMINAL DE 16A - FORNECIMENTO E INSTALAÇÃO. AF_07/2025</t>
  </si>
  <si>
    <t>11.3.6</t>
  </si>
  <si>
    <t>37.13.640</t>
  </si>
  <si>
    <t>DISJUNTOR, MONOPOLAR, CORRENTE DE 60 A ATÉ 100 A</t>
  </si>
  <si>
    <t>11.3.7</t>
  </si>
  <si>
    <t>93667</t>
  </si>
  <si>
    <t>DISJUNTOR TRIPOLAR TIPO DIN, CORRENTE NOMINAL DE 10A - FORNECIMENTO E INSTALAÇÃO. AF_07/2025</t>
  </si>
  <si>
    <t>11.3.8</t>
  </si>
  <si>
    <t>93668</t>
  </si>
  <si>
    <t>DISJUNTOR TRIPOLAR TIPO DIN, CORRENTE NOMINAL DE 16A - FORNECIMENTO E INSTALAÇÃO. AF_07/2025</t>
  </si>
  <si>
    <t>11.3.9</t>
  </si>
  <si>
    <t>93671</t>
  </si>
  <si>
    <t>DISJUNTOR TRIPOLAR TIPO DIN, CORRENTE NOMINAL DE 32A - FORNECIMENTO E INSTALAÇÃO. AF_07/2025</t>
  </si>
  <si>
    <t>11.3.10</t>
  </si>
  <si>
    <t>93672</t>
  </si>
  <si>
    <t>DISJUNTOR TRIPOLAR TIPO DIN, CORRENTE NOMINAL DE 40A - FORNECIMENTO E INSTALAÇÃO. AF_07/2025</t>
  </si>
  <si>
    <t>11.3.11</t>
  </si>
  <si>
    <t>37.13.660</t>
  </si>
  <si>
    <t>DISJUNTOR, TRIPOLAR, CORRENTE DE 60 A ATÉ 100 A</t>
  </si>
  <si>
    <t>11.3.12</t>
  </si>
  <si>
    <t>101898</t>
  </si>
  <si>
    <t>DISJUNTOR TRIPOLAR , CORRENTE NOMINAL DE 300 A 400A - FORNECIMENTO E INSTALAÇÃO. AF_10/2020</t>
  </si>
  <si>
    <t>11.3.13</t>
  </si>
  <si>
    <t>37.17.060</t>
  </si>
  <si>
    <t>DISPOSITIVO DIFERENCIAL RESIDUAL DE 25 A X 30 MA - 2 POLOS</t>
  </si>
  <si>
    <t>11.4</t>
  </si>
  <si>
    <t>ILUMINAÇÃO, TOMADAS E ACESSÓRIOS</t>
  </si>
  <si>
    <t>11.4.1</t>
  </si>
  <si>
    <t>40.04.450</t>
  </si>
  <si>
    <t>TOMADA 2P+T DE 10 A - 250 V, COMPLETA</t>
  </si>
  <si>
    <t>11.4.2</t>
  </si>
  <si>
    <t>4.56.11</t>
  </si>
  <si>
    <t>TOMADA DE PISO 2P+T PADRAO NBR 14136 CORRENTE 10A-250V CX.4"X2" INCL. ESPELHO</t>
  </si>
  <si>
    <t>11.4.3</t>
  </si>
  <si>
    <t>91979</t>
  </si>
  <si>
    <t>INTERRUPTOR INTERMEDIÁRIO (1 MÓDULO), 10A/250V, INCLUINDO SUPORTE E PLACA - FORNECIMENTO E INSTALAÇÃO. AF_03/2023</t>
  </si>
  <si>
    <t>11.4.4</t>
  </si>
  <si>
    <t>91955</t>
  </si>
  <si>
    <t>INTERRUPTOR PARALELO (1 MÓDULO), 10A/250V, INCLUINDO SUPORTE E PLACA - FORNECIMENTO E INSTALAÇÃO. AF_03/2023</t>
  </si>
  <si>
    <t>11.4.5</t>
  </si>
  <si>
    <t>91953</t>
  </si>
  <si>
    <t>INTERRUPTOR SIMPLES (1 MÓDULO), 10A/250V, INCLUINDO SUPORTE E PLACA - FORNECIMENTO E INSTALAÇÃO. AF_03/2023</t>
  </si>
  <si>
    <t>11.4.6</t>
  </si>
  <si>
    <t>COMP-1215-01</t>
  </si>
  <si>
    <t>SPOT BALIZADOR DE EMBUTIR EM SOLO, COM LED 5W - FORNECIMENTO E INSTALAÇÃO</t>
  </si>
  <si>
    <t>11.4.7</t>
  </si>
  <si>
    <t>COMP-1215-02</t>
  </si>
  <si>
    <t>LUMINÁRIA QUADRADA, DE EMBUTIR, COM LED DE 25 W - FORNECIMENTO E INSTALAÇÃO.</t>
  </si>
  <si>
    <t>11.4.8</t>
  </si>
  <si>
    <t>COMP-1215-03</t>
  </si>
  <si>
    <t>LUMINÁRIA QUADRADA, DE EMBUTIR, COM LED DE 50 W - FORNECIMENTO E INSTALAÇÃO.</t>
  </si>
  <si>
    <t>11.4.9</t>
  </si>
  <si>
    <t>COMP-1215-04</t>
  </si>
  <si>
    <t>LUMINÁRIA QUADRADA, DE EMBUTIR, COM LED DE 60 W - FORNECIMENTO E INSTALAÇÃO.</t>
  </si>
  <si>
    <t>11.4.10</t>
  </si>
  <si>
    <t>COMP-1215-05</t>
  </si>
  <si>
    <t>LUMINÁRIA LED 100W - FORNECIMENTO E INSTALAÇÃO</t>
  </si>
  <si>
    <t>11.4.11</t>
  </si>
  <si>
    <t>COMP-1215-06</t>
  </si>
  <si>
    <t>ARANDELA DE PAREDE LED 15W BIVOLT - FORNECIMENTO E INSTALAÇÃO</t>
  </si>
  <si>
    <t>11.4.12</t>
  </si>
  <si>
    <t>COMP-1215-07</t>
  </si>
  <si>
    <t>ARANDELA LED LINEAR PARA QUADROS - FORNECIMENTO E INSTALAÇÃO</t>
  </si>
  <si>
    <t>11.4.13</t>
  </si>
  <si>
    <t>COMP-1215-08</t>
  </si>
  <si>
    <t>LUMINÁRIA BALIZADOR PARA PAREDE SENTINELA 3W - FORNECIMENTO E INSTALAÇÃO</t>
  </si>
  <si>
    <t>11.4.14</t>
  </si>
  <si>
    <t>S13148</t>
  </si>
  <si>
    <t>REFLETOR SLIM LED 100W DE POTÊNCIA, BRANCO FRIO, 6500K, AUTOVOLT, MARCA G-LIGHT OU SIMILAR</t>
  </si>
  <si>
    <t>11.5</t>
  </si>
  <si>
    <t>CONDUTORES</t>
  </si>
  <si>
    <t>11.5.1</t>
  </si>
  <si>
    <t>91924</t>
  </si>
  <si>
    <t>CABO DE COBRE FLEXÍVEL ISOLADO, 1,5 MM², ANTI-CHAMA 450/750 V - FORNECIMENTO E INSTALAÇÃO. AF_03/2023</t>
  </si>
  <si>
    <t>11.5.2</t>
  </si>
  <si>
    <t>91926</t>
  </si>
  <si>
    <t>CABO DE COBRE FLEXÍVEL ISOLADO, 2,5 MM², ANTI-CHAMA 450/750 V - FORNECIMENTO E INSTALAÇÃO. AF_03/2023</t>
  </si>
  <si>
    <t>11.5.3</t>
  </si>
  <si>
    <t>91928</t>
  </si>
  <si>
    <t>CABO DE COBRE FLEXÍVEL ISOLADO, 4 MM², ANTI-CHAMA 450/750 V - FORNECIMENTO E INSTALAÇÃO. AF_03/2023</t>
  </si>
  <si>
    <t>11.5.4</t>
  </si>
  <si>
    <t>91930</t>
  </si>
  <si>
    <t>CABO DE COBRE FLEXÍVEL ISOLADO, 6 MM², ANTI-CHAMA 450/750 V - FORNECIMENTO E INSTALAÇÃO. AF_03/2023</t>
  </si>
  <si>
    <t>11.5.5</t>
  </si>
  <si>
    <t>91935</t>
  </si>
  <si>
    <t>CABO DE COBRE FLEXÍVEL ISOLADO, 16 MM², ANTI-CHAMA 0,6/1,0 KV - FORNECIMENTO E INSTALAÇÃO. AF_03/2023</t>
  </si>
  <si>
    <t>11.5.6</t>
  </si>
  <si>
    <t>92984</t>
  </si>
  <si>
    <t>CABO DE COBRE FLEXÍVEL ISOLADO, 25 MM², ANTI-CHAMA 0,6/1,0 KV - FORNECIMENTO E INSTALAÇÃO. AF_12/2021</t>
  </si>
  <si>
    <t>11.5.7</t>
  </si>
  <si>
    <t>92990</t>
  </si>
  <si>
    <t>CABO DE COBRE FLEXÍVEL ISOLADO, 70 MM² - FORNECIMENTO E INSTALAÇÃO. AF_12/2021</t>
  </si>
  <si>
    <t>11.5.8</t>
  </si>
  <si>
    <t>92994</t>
  </si>
  <si>
    <t>CABO DE COBRE FLEXÍVEL ISOLADO, 120 MM² - FORNECIMENTO E INSTALAÇÃO. AF_12/2021</t>
  </si>
  <si>
    <t>11.6</t>
  </si>
  <si>
    <t>PADRÃO DE ENTRADA</t>
  </si>
  <si>
    <t>11.6.1</t>
  </si>
  <si>
    <t>09.01.005</t>
  </si>
  <si>
    <t>TE-05 ENTRADA PRIMÁRIA SIMPLIF. POSTE UNICO - CPFL - 112,5 KVA - 15KV- 220/127 V</t>
  </si>
  <si>
    <t>12</t>
  </si>
  <si>
    <t>SPDA</t>
  </si>
  <si>
    <t>12.1</t>
  </si>
  <si>
    <t>42.05.190</t>
  </si>
  <si>
    <t>HASTE DE ATERRAMENTO DE 3/4´ X 3 M</t>
  </si>
  <si>
    <t>12.2</t>
  </si>
  <si>
    <t>42.05.440</t>
  </si>
  <si>
    <t>BARRA CONDUTORA CHATA EM ALUMÍNIO DE 7/8´ X 1/8´, INCLUSIVE ACESSÓRIOS DE FIXAÇÃO</t>
  </si>
  <si>
    <t>12.3</t>
  </si>
  <si>
    <t>42.20.160</t>
  </si>
  <si>
    <t>SOLDA EXOTÉRMICA CONEXÃO CABO-CABO HORIZONTAL EM T, BITOLA DO CABO DE 50-50MM² A 95-50MM²</t>
  </si>
  <si>
    <t>12.4</t>
  </si>
  <si>
    <t>42.05.590</t>
  </si>
  <si>
    <t>TERMINAL ESTANHADO COM 1 FURO E 1 COMPRESSÃO - 50 MM²</t>
  </si>
  <si>
    <t>12.5</t>
  </si>
  <si>
    <t>39.04.080</t>
  </si>
  <si>
    <t>CABO DE COBRE NU, TÊMPERA MOLE, CLASSE 2, DE 50 MM²</t>
  </si>
  <si>
    <t>12.6</t>
  </si>
  <si>
    <t>93358</t>
  </si>
  <si>
    <t>ESCAVAÇÃO MANUAL DE VALA. AF_09/2024</t>
  </si>
  <si>
    <t>12.7</t>
  </si>
  <si>
    <t>06.11.040</t>
  </si>
  <si>
    <t>REATERRO MANUAL APILOADO SEM CONTROLE DE COMPACTAÇÃO</t>
  </si>
  <si>
    <t>12.8</t>
  </si>
  <si>
    <t>42.05.380</t>
  </si>
  <si>
    <t>CAIXA DE EQUALIZAÇÃO, DE EMBUTIR, EM AÇO COM BARRAMENTO, DE 200 X 200 MM E TAMPA</t>
  </si>
  <si>
    <t>12.9</t>
  </si>
  <si>
    <t>98111</t>
  </si>
  <si>
    <t>CAIXA DE INSPEÇÃO PARA ATERRAMENTO, CIRCULAR, EM POLIETILENO, DIÂMETRO INTERNO = 0,3 M. AF_12/2020</t>
  </si>
  <si>
    <t>13</t>
  </si>
  <si>
    <t>DADOS E CFTV</t>
  </si>
  <si>
    <t>13.1</t>
  </si>
  <si>
    <t>INFRAESTRUTURA</t>
  </si>
  <si>
    <t>13.1.1</t>
  </si>
  <si>
    <t>13.1.2</t>
  </si>
  <si>
    <t>13.1.3</t>
  </si>
  <si>
    <t>13.1.4</t>
  </si>
  <si>
    <t>13.1.5</t>
  </si>
  <si>
    <t>100561</t>
  </si>
  <si>
    <t>QUADRO DE DISTRIBUICAO PARA TELEFONE N.3, 40X40X12CM EM CHAPA METALICA, DE EMBUTIR, SEM ACESSORIOS, PADRAO TELEBRAS, FORNECIMENTO E INSTALAÇÃO. AF_11/2019</t>
  </si>
  <si>
    <t>13.1.6</t>
  </si>
  <si>
    <t>09.06.007</t>
  </si>
  <si>
    <t>CAIXA DE PASSAGEM CHAPA TAMPA PARAFUSADA DE 15X15X8 CM</t>
  </si>
  <si>
    <t>13.1.7</t>
  </si>
  <si>
    <t>91857</t>
  </si>
  <si>
    <t>ELETRODUTO FLEXÍVEL CORRUGADO REFORÇADO, PVC, DN 32 MM (1"), PARA CIRCUITOS TERMINAIS, INSTALADO EM PAREDE - FORNECIMENTO E INSTALAÇÃO. AF_03/2023</t>
  </si>
  <si>
    <t>13.1.8</t>
  </si>
  <si>
    <t>91860</t>
  </si>
  <si>
    <t>ELETRODUTO FLEXÍVEL CORRUGADO, PEAD, DN 40 MM (1 1/4"), PARA CIRCUITOS TERMINAIS, INSTALADO EM PAREDE - FORNECIMENTO E INSTALAÇÃO. AF_03/2023</t>
  </si>
  <si>
    <t>13.1.9</t>
  </si>
  <si>
    <t>09.05.036</t>
  </si>
  <si>
    <t>ELETRODUTO EM POLIETILENO DE 25MM-INCLUSIVE CONEXOES</t>
  </si>
  <si>
    <t>13.1.10</t>
  </si>
  <si>
    <t>13.1.11</t>
  </si>
  <si>
    <t>13.1.12</t>
  </si>
  <si>
    <t>13.2</t>
  </si>
  <si>
    <t>TOMADAS E ACESSÓRIOS</t>
  </si>
  <si>
    <t>13.2.1</t>
  </si>
  <si>
    <t>98307</t>
  </si>
  <si>
    <t>TOMADA DE REDE RJ45 - FORNECIMENTO E INSTALAÇÃO. AF_11/2019</t>
  </si>
  <si>
    <t>13.2.2</t>
  </si>
  <si>
    <t>66.08.115</t>
  </si>
  <si>
    <t>RACK FECHADO DE PISO PADRÃO METÁLICO, 19 X 32 US X 770 MM</t>
  </si>
  <si>
    <t>13.2.3</t>
  </si>
  <si>
    <t>69.09.260</t>
  </si>
  <si>
    <t>PATCH PANEL DE 24 PORTAS - CATEGORIA 6</t>
  </si>
  <si>
    <t>13.2.4</t>
  </si>
  <si>
    <t>66.20.150</t>
  </si>
  <si>
    <t>GUIA ORGANIZADORA DE CABOS PARA RACK, 19´ 1 U</t>
  </si>
  <si>
    <t>13.2.5</t>
  </si>
  <si>
    <t>66.20.225</t>
  </si>
  <si>
    <t>SWITCH GIGABIT 24 PORTAS COM CAPACIDADE DE 10/100/1000/MBPS</t>
  </si>
  <si>
    <t>13.2.6</t>
  </si>
  <si>
    <t>S12984</t>
  </si>
  <si>
    <t>PLACA CEGA PARA CAIXA DE PVC 4" X 2", PARA TOMADAS E INTERRUPTORES</t>
  </si>
  <si>
    <t>13.3</t>
  </si>
  <si>
    <t>13.3.1</t>
  </si>
  <si>
    <t>39.18.120</t>
  </si>
  <si>
    <t>CABO PARA REDE U/UTP 23 AWG COM 4 PARES - CATEGORIA 6A</t>
  </si>
  <si>
    <t>14</t>
  </si>
  <si>
    <t>FOTOVOLTAICO</t>
  </si>
  <si>
    <t>14.1</t>
  </si>
  <si>
    <t>COT-08</t>
  </si>
  <si>
    <t>SISTEMA FOTOVOLTAICO COMPLETO - POTÊNCIA DE GERAÇÃO 106,48 KWP - CONFORME PROJETO ESPECÍFICO (FORNECIMENTO E INSTALAÇÃO)</t>
  </si>
  <si>
    <t>15</t>
  </si>
  <si>
    <t>HIDRÁULICA</t>
  </si>
  <si>
    <t>15.1</t>
  </si>
  <si>
    <t>TUBULAÇÃO</t>
  </si>
  <si>
    <t>15.1.1</t>
  </si>
  <si>
    <t>46.01.020</t>
  </si>
  <si>
    <t>TUBO DE PVC RÍGIDO SOLDÁVEL MARROM, DN= 25 MM, (3/4´), INCLUSIVE CONEXÕES</t>
  </si>
  <si>
    <t>15.1.2</t>
  </si>
  <si>
    <t>46.01.030</t>
  </si>
  <si>
    <t>TUBO DE PVC RÍGIDO SOLDÁVEL MARROM, DN= 32 MM, (1´), INCLUSIVE CONEXÕES</t>
  </si>
  <si>
    <t>15.1.3</t>
  </si>
  <si>
    <t>46.01.050</t>
  </si>
  <si>
    <t>TUBO DE PVC RÍGIDO SOLDÁVEL MARROM, DN= 50 MM, (1 1/2´), INCLUSIVE CONEXÕES</t>
  </si>
  <si>
    <t>15.1.4</t>
  </si>
  <si>
    <t>46.02.010</t>
  </si>
  <si>
    <t>TUBO DE PVC RÍGIDO BRANCO, PONTAS LISAS, SOLDÁVEL, LINHA ESGOTO SÉRIE NORMAL, DN= 40 MM, INCLUSIVE CONEXÕES</t>
  </si>
  <si>
    <t>15.1.5</t>
  </si>
  <si>
    <t>46.02.050</t>
  </si>
  <si>
    <t>TUBO DE PVC RÍGIDO BRANCO PXB COM VIROLA E ANEL DE BORRACHA, LINHA ESGOTO SÉRIE NORMAL, DN= 50 MM, INCLUSIVE CONEXÕES</t>
  </si>
  <si>
    <t>15.1.6</t>
  </si>
  <si>
    <t>46.02.060</t>
  </si>
  <si>
    <t>TUBO DE PVC RÍGIDO BRANCO PXB COM VIROLA E ANEL DE BORRACHA, LINHA ESGOTO SÉRIE NORMAL, DN= 75 MM, INCLUSIVE CONEXÕES</t>
  </si>
  <si>
    <t>15.1.7</t>
  </si>
  <si>
    <t>46.02.070</t>
  </si>
  <si>
    <t>TUBO DE PVC RÍGIDO BRANCO PXB COM VIROLA E ANEL DE BORRACHA, LINHA ESGOTO SÉRIE NORMAL, DN= 100 MM, INCLUSIVE CONEXÕES</t>
  </si>
  <si>
    <t>15.1.8</t>
  </si>
  <si>
    <t>46.03.038</t>
  </si>
  <si>
    <t>TUBO DE PVC RÍGIDO PXB COM VIROLA E ANEL DE BORRACHA, LINHA ESGOTO SÉRIE REFORÇADA ´R´, DN= 50 MM, INCLUSIVE CONEXÕES</t>
  </si>
  <si>
    <t>15.1.9</t>
  </si>
  <si>
    <t>46.03.040</t>
  </si>
  <si>
    <t>TUBO DE PVC RÍGIDO PXB COM VIROLA E ANEL DE BORRACHA, LINHA ESGOTO SÉRIE REFORÇADA ´R´, DN= 75 MM, INCLUSIVE CONEXÕES</t>
  </si>
  <si>
    <t>15.1.10</t>
  </si>
  <si>
    <t>46.03.050</t>
  </si>
  <si>
    <t>TUBO DE PVC RÍGIDO PXB COM VIROLA E ANEL DE BORRACHA, LINHA ESGOTO SÉRIE REFORÇADA ´R´, DN= 100 MM, INCLUSIVE CONEXÕES</t>
  </si>
  <si>
    <t>15.2</t>
  </si>
  <si>
    <t>EQUIPAMENTOS E PEÇAS SANITÁRIAS</t>
  </si>
  <si>
    <t>15.2.1</t>
  </si>
  <si>
    <t>S13546</t>
  </si>
  <si>
    <t>FORNECIMENTO E INSTALAÇÃO DE RALO ANTIESPUMA COM DN= 150MM</t>
  </si>
  <si>
    <t>15.2.2</t>
  </si>
  <si>
    <t>49.03.036</t>
  </si>
  <si>
    <t>CAIXA DE GORDURA EM PVC COM TAMPA REFORÇADA - CAPACIDADE 19 LITROS</t>
  </si>
  <si>
    <t>15.2.3</t>
  </si>
  <si>
    <t>49.01.020</t>
  </si>
  <si>
    <t>CAIXA SIFONADA DE PVC RÍGIDO DE 100 X 150 X 50 MM, COM GRELHA</t>
  </si>
  <si>
    <t>15.2.4</t>
  </si>
  <si>
    <t>49.01.040</t>
  </si>
  <si>
    <t>CAIXA SIFONADA DE PVC RÍGIDO DE 150 X 185 X 75 MM, COM GRELHA</t>
  </si>
  <si>
    <t>15.2.5</t>
  </si>
  <si>
    <t>49.06.010</t>
  </si>
  <si>
    <t>GRELHA HEMISFÉRICA EM FERRO FUNDIDO DE 4´</t>
  </si>
  <si>
    <t>15.2.6</t>
  </si>
  <si>
    <t>95675</t>
  </si>
  <si>
    <t>HIDRÔMETRO DN 3/4", 5,0 M3/H - FORNECIMENTO E INSTALAÇÃO. AF_03/2024</t>
  </si>
  <si>
    <t>15.2.7</t>
  </si>
  <si>
    <t>16.05.075</t>
  </si>
  <si>
    <t>CA-10 CAIXA DE AREIA 50X50 CM PARA AGUAS PLUVIAIS</t>
  </si>
  <si>
    <t>15.2.8</t>
  </si>
  <si>
    <t>S04883</t>
  </si>
  <si>
    <t>CAIXA DE INSPEÇÃO 0.50 X 0.50 X 0.50M</t>
  </si>
  <si>
    <t>15.2.9</t>
  </si>
  <si>
    <t>COT-07</t>
  </si>
  <si>
    <t>CAIXA D´ÁGUA EM POLIETILENO, 7500 LITROS - FORNECIMENTO E INSTALAÇÃO</t>
  </si>
  <si>
    <t>15.3</t>
  </si>
  <si>
    <t>ACESSÓRIOS</t>
  </si>
  <si>
    <t>15.3.1</t>
  </si>
  <si>
    <t>94489</t>
  </si>
  <si>
    <t>REGISTRO DE ESFERA, PVC, SOLDÁVEL, COM VOLANTE, DN 25 MM - FORNECIMENTO E INSTALAÇÃO. AF_08/2021</t>
  </si>
  <si>
    <t>15.3.2</t>
  </si>
  <si>
    <t>94492</t>
  </si>
  <si>
    <t>REGISTRO DE ESFERA, PVC, SOLDÁVEL, COM VOLANTE, DN 50 MM - FORNECIMENTO E INSTALAÇÃO. AF_08/2021</t>
  </si>
  <si>
    <t>15.3.3</t>
  </si>
  <si>
    <t>I04992</t>
  </si>
  <si>
    <t>REGISTRO DE PRESSÃO (ANTI-VANDALISMO), ACIONAMENTO RESTRITO, D=3/4", REF:13100600, DOCOL OU SIMILAR</t>
  </si>
  <si>
    <t>15.3.4</t>
  </si>
  <si>
    <t>89353</t>
  </si>
  <si>
    <t>REGISTRO DE GAVETA BRUTO, LATÃO, ROSCÁVEL, 3/4" - FORNECIMENTO E INSTALAÇÃO. AF_08/2021</t>
  </si>
  <si>
    <t>15.3.5</t>
  </si>
  <si>
    <t>89351</t>
  </si>
  <si>
    <t>REGISTRO DE PRESSÃO BRUTO, LATÃO, ROSCÁVEL, 3/4'' - FORNECIMENTO E INSTALAÇÃO. AF_08/2021</t>
  </si>
  <si>
    <t>16</t>
  </si>
  <si>
    <t>CLIMATIZAÇÃO</t>
  </si>
  <si>
    <t>16.1</t>
  </si>
  <si>
    <t>EQUIPAMENTOS DE AR</t>
  </si>
  <si>
    <t>16.1.1</t>
  </si>
  <si>
    <t>103244</t>
  </si>
  <si>
    <t>AR CONDICIONADO SPLIT INVERTER, HI-WALL (PAREDE), 9000 BTU/H, CICLO FRIO - FORNECIMENTO E INSTALAÇÃO. AF_11/2021_PE</t>
  </si>
  <si>
    <t>16.1.2</t>
  </si>
  <si>
    <t>43.07.330</t>
  </si>
  <si>
    <t>AR CONDICIONADO A FRIO, TIPO SPLIT PAREDE COM CAPACIDADE DE 12.000 BTU/H</t>
  </si>
  <si>
    <t>16.1.3</t>
  </si>
  <si>
    <t>43.07.340</t>
  </si>
  <si>
    <t>AR CONDICIONADO A FRIO, TIPO SPLIT PAREDE COM CAPACIDADE DE 18.000 BTU/H</t>
  </si>
  <si>
    <t>16.1.4</t>
  </si>
  <si>
    <t>43.07.350</t>
  </si>
  <si>
    <t>AR CONDICIONADO A FRIO, TIPO SPLIT PAREDE COM CAPACIDADE DE 24.000 BTU/H</t>
  </si>
  <si>
    <t>16.1.5</t>
  </si>
  <si>
    <t>43.07.360</t>
  </si>
  <si>
    <t>AR CONDICIONADO A FRIO, TIPO SPLIT PAREDE COM CAPACIDADE DE 30.000 BTU/H</t>
  </si>
  <si>
    <t>16.1.6</t>
  </si>
  <si>
    <t>43.07.070</t>
  </si>
  <si>
    <t>AR CONDICIONADO A FRIO, TIPO SPLIT PISO TETO COM CAPACIDADE DE 48.000 BTU/H</t>
  </si>
  <si>
    <t>16.1.7</t>
  </si>
  <si>
    <t>I12184</t>
  </si>
  <si>
    <t>CAIXA DE PASSAGEM POLAR PARA AR CONDICIONADO SPLIT</t>
  </si>
  <si>
    <t>16.2</t>
  </si>
  <si>
    <t>TUBULAÇÃO E ACESSÓRIOS</t>
  </si>
  <si>
    <t>16.2.1</t>
  </si>
  <si>
    <t>46.27.060</t>
  </si>
  <si>
    <t>TUBO DE COBRE FLEXÍVEL, ESPESSURA 1/32" - DIÂMETRO 1/4", INCLUSIVE CONEXÕES</t>
  </si>
  <si>
    <t>16.2.2</t>
  </si>
  <si>
    <t>46.27.090</t>
  </si>
  <si>
    <t>TUBO DE COBRE FLEXÍVEL, ESPESSURA 1/32" - DIÂMETRO 1/2", INCLUSIVE CONEXÕES</t>
  </si>
  <si>
    <t>16.2.3</t>
  </si>
  <si>
    <t>46.27.080</t>
  </si>
  <si>
    <t>TUBO DE COBRE FLEXÍVEL, ESPESSURA 1/32" - DIÂMETRO 3/8", INCLUSIVE CONEXÕES</t>
  </si>
  <si>
    <t>16.2.4</t>
  </si>
  <si>
    <t>46.32.007</t>
  </si>
  <si>
    <t>TUBO DE COBRE SEM COSTURA, RÍGIDO, ESPESSURA 1/16" - DIÂMETRO 1.1/8", INCLUSIVE CONEXÕES</t>
  </si>
  <si>
    <t>16.2.5</t>
  </si>
  <si>
    <t>32.11.270</t>
  </si>
  <si>
    <t>ISOLAMENTO TÉRMICO EM ESPUMA ELASTOMÉRICA, ESPESSURA DE 9 A 12 MM, PARA TUBULAÇÃO DE 1/4´ (COBRE)</t>
  </si>
  <si>
    <t>16.2.6</t>
  </si>
  <si>
    <t>32.11.280</t>
  </si>
  <si>
    <t>ISOLAMENTO TÉRMICO EM ESPUMA ELASTOMÉRICA, ESPESSURA DE 9 A 12 MM, PARA TUBULAÇÃO DE 1/2´ (COBRE)</t>
  </si>
  <si>
    <t>16.2.7</t>
  </si>
  <si>
    <t>32.11.430</t>
  </si>
  <si>
    <t>ISOLAMENTO TÉRMICO EM ESPUMA ELASTOMÉRICA, ESPESSURA DE 19 A 26 MM, PARA TUBULAÇÃO DE 3/8" (COBRE) OU 1/8" (FERRO)</t>
  </si>
  <si>
    <t>16.2.8</t>
  </si>
  <si>
    <t>32.11.320</t>
  </si>
  <si>
    <t>ISOLAMENTO TÉRMICO EM ESPUMA ELASTOMÉRICA, ESPESSURA DE 19 A 26 MM, PARA TUBULAÇÃO DE 1 1/8´ (COBRE) OU 3/4´ (FERRO)</t>
  </si>
  <si>
    <t>16.2.9</t>
  </si>
  <si>
    <t>39.21.254</t>
  </si>
  <si>
    <t>CABO DE COBRE FLEXÍVEL DE 4 X 10 MM², ISOLAMENTO 0,6/1 KV - ISOLAÇÃO HEPR 90°C</t>
  </si>
  <si>
    <t>16.2.10</t>
  </si>
  <si>
    <t>S11413</t>
  </si>
  <si>
    <t>CABO DE COBRE PP CORDPLAST 3 X 1,5 MM2, 450/750V - FORNECIMENTO E INSTALAÇÃO</t>
  </si>
  <si>
    <t>16.2.11</t>
  </si>
  <si>
    <t>S11679</t>
  </si>
  <si>
    <t>CABO DE COBRE PP CORDPLAST 4 X 1,5 MM2, 450/750V - FORNECIMENTO E INSTALAÇÃO</t>
  </si>
  <si>
    <t>16.2.12</t>
  </si>
  <si>
    <t>38.06.060</t>
  </si>
  <si>
    <t>ELETRODUTO GALVANIZADO A QUENTE CONFORME NBR5598 - 1´ COM ACESSÓRIOS</t>
  </si>
  <si>
    <t>16.3</t>
  </si>
  <si>
    <t>DUTOS DE EXAUSTÃO</t>
  </si>
  <si>
    <t>16.3.1</t>
  </si>
  <si>
    <t>COT-02</t>
  </si>
  <si>
    <t>EXAUSTOR COBERTURA, VAZÃO: 2100 M³/H - 20 MMCA - 0,5 CV REF. SICFLUX</t>
  </si>
  <si>
    <t>16.3.2</t>
  </si>
  <si>
    <t>61.20.450</t>
  </si>
  <si>
    <t>DUTO EM CHAPA DE AÇO GALVANIZADO</t>
  </si>
  <si>
    <t>16.3.3</t>
  </si>
  <si>
    <t>61.10.310</t>
  </si>
  <si>
    <t>DUTO FLEXÍVEL ALUMINIZADO, SEÇÃO CIRCULAR DE 15CM (6´)</t>
  </si>
  <si>
    <t>16.3.4</t>
  </si>
  <si>
    <t>COT-01</t>
  </si>
  <si>
    <t>GRELHA PLÁSTICA DE EXAUSTÃO - 150 MM</t>
  </si>
  <si>
    <t>16.3.5</t>
  </si>
  <si>
    <t>38.07.340</t>
  </si>
  <si>
    <t>PERFILADO LISO 38 X 38 MM - COM ACESSÓRIOS</t>
  </si>
  <si>
    <t>17</t>
  </si>
  <si>
    <t>BOMBEIRO</t>
  </si>
  <si>
    <t>17.1</t>
  </si>
  <si>
    <t>SISTEMA DE HIDRANTES</t>
  </si>
  <si>
    <t>17.1.1</t>
  </si>
  <si>
    <t>08.08.012</t>
  </si>
  <si>
    <t>REGISTRO DE RECALQUE NO PASSEIO (RR-01)</t>
  </si>
  <si>
    <t>17.1.2</t>
  </si>
  <si>
    <t>50.01.320</t>
  </si>
  <si>
    <t>ABRIGO DE HIDRANTE DE 1 1/2´ COMPLETO - INCLUSIVE MANGUEIRA DE 30 M (2 X 15 M)</t>
  </si>
  <si>
    <t>17.1.3</t>
  </si>
  <si>
    <t>50.01.090</t>
  </si>
  <si>
    <t>BOTOEIRA PARA ACIONAMENTO DE BOMBA DE INCÊNDIO TIPO QUEBRA-VIDRO</t>
  </si>
  <si>
    <t>17.1.4</t>
  </si>
  <si>
    <t>08.08.069</t>
  </si>
  <si>
    <t>AI-01 ABRIGO PARA BOMBA DE INCENDIO</t>
  </si>
  <si>
    <t>17.1.5</t>
  </si>
  <si>
    <t>46.07.050</t>
  </si>
  <si>
    <t>TUBO GALVANIZADO DN= 1 1/2´, INCLUSIVE CONEXÕES</t>
  </si>
  <si>
    <t>17.1.6</t>
  </si>
  <si>
    <t>46.07.070</t>
  </si>
  <si>
    <t>TUBO GALVANIZADO DN= 2 1/2´, INCLUSIVE CONEXÕES</t>
  </si>
  <si>
    <t>17.1.7</t>
  </si>
  <si>
    <t>46.07.080</t>
  </si>
  <si>
    <t>TUBO GALVANIZADO DN= 3´, INCLUSIVE CONEXÕES</t>
  </si>
  <si>
    <t>17.1.8</t>
  </si>
  <si>
    <t>33.11.050</t>
  </si>
  <si>
    <t>ESMALTE À BASE ÁGUA EM SUPERFÍCIE METÁLICA, INCLUSIVE PREPARO</t>
  </si>
  <si>
    <t>17.1.9</t>
  </si>
  <si>
    <t>99624</t>
  </si>
  <si>
    <t>VÁLVULA DE RETENÇÃO HORIZONTAL, DE BRONZE, ROSCÁVEL, 2 1/2" - FORNECIMENTO E INSTALAÇÃO. AF_08/2021</t>
  </si>
  <si>
    <t>17.1.10</t>
  </si>
  <si>
    <t>08.14.007</t>
  </si>
  <si>
    <t>REGISTRO DE GAVETA BRUTO DN 65MM (2.1/2")</t>
  </si>
  <si>
    <t>17.1.11</t>
  </si>
  <si>
    <t>08.14.005</t>
  </si>
  <si>
    <t>REGISTRO DE GAVETA BRUTO DN 40MM (1.1/2")</t>
  </si>
  <si>
    <t>17.2</t>
  </si>
  <si>
    <t>SISTEMA DE ALARME DE INCÊNDIO</t>
  </si>
  <si>
    <t>17.2.1</t>
  </si>
  <si>
    <t>09.05.096</t>
  </si>
  <si>
    <t>CENTRAL DE SISTEMA DE ALARME ATÉ 12 ENDEREÇOS</t>
  </si>
  <si>
    <t>17.2.2</t>
  </si>
  <si>
    <t>09.08.086</t>
  </si>
  <si>
    <t>ACIONADOR DO ALARME DE INCENDIO</t>
  </si>
  <si>
    <t>17.2.3</t>
  </si>
  <si>
    <t>09.08.087</t>
  </si>
  <si>
    <t>SIRENE PARA ALARME DE EMERGENCIA- ELETRODUTO DE PVC</t>
  </si>
  <si>
    <t>17.3</t>
  </si>
  <si>
    <t>SISTEMA DE ILUMINAÇÃO DE EMERGÊNCIA</t>
  </si>
  <si>
    <t>17.3.1</t>
  </si>
  <si>
    <t>50.05.072</t>
  </si>
  <si>
    <t>LUMINÁRIA DE EMERGÊNCIA LED DE SOBREPOR, PARA TETO OU PAREDE, AUTONOMIA MÍNIMA 2 HORAS</t>
  </si>
  <si>
    <t>17.4</t>
  </si>
  <si>
    <t>EXTINTORES E SINALIZAÇÃO DE EMERGÊNCIA</t>
  </si>
  <si>
    <t>17.4.1</t>
  </si>
  <si>
    <t>50.10.120</t>
  </si>
  <si>
    <t>EXTINTOR MANUAL DE PÓ QUÍMICO SECO ABC - CAPACIDADE DE 6 KG</t>
  </si>
  <si>
    <t>17.4.2</t>
  </si>
  <si>
    <t>50.10.140</t>
  </si>
  <si>
    <t>EXTINTOR MANUAL DE GÁS CARBÔNICO 5 BC - CAPACIDADE DE 6 KG</t>
  </si>
  <si>
    <t>17.4.3</t>
  </si>
  <si>
    <t>97.02.194</t>
  </si>
  <si>
    <t>PLACA DE SINALIZAÇÃO EM PVC FOTOLUMINESCENTE (150X150MM), COM INDICAÇÃO DE EQUIPAMENTOS DE COMBATE À INCÊNDIO E ALARME</t>
  </si>
  <si>
    <t>17.4.4</t>
  </si>
  <si>
    <t>97.02.195</t>
  </si>
  <si>
    <t>PLACA DE SINALIZAÇÃO EM PVC FOTOLUMINESCENTE (240X120MM), COM INDICAÇÃO DE ROTA DE EVACUAÇÃO E SAÍDA DE EMERGÊNCIA</t>
  </si>
  <si>
    <t>17.4.5</t>
  </si>
  <si>
    <t>97.02.036</t>
  </si>
  <si>
    <t>PLACA DE SINALIZAÇÃO DE SEGURANÇA CONTRA INCÊNDIO M1, FOTOLUMINESCENTE, 45 X 45 CM (1 UNID.)</t>
  </si>
  <si>
    <t>17.4.6</t>
  </si>
  <si>
    <t>PLACA DE SINALIZAÇÃO DE SEGURANÇA CONTRA INCÊNDIO M2, FOTOLUMINESCENTE, 20 X 40 CM (1 UNID.)</t>
  </si>
  <si>
    <t>17.4.7</t>
  </si>
  <si>
    <t>PLACA DE IDENTIFICAÇÃO FOTOLUMINESCENTE M3, "APERTE E EMPURRE", 20X20 CM (4 UNID.)</t>
  </si>
  <si>
    <t>17.5</t>
  </si>
  <si>
    <t>17.5.1</t>
  </si>
  <si>
    <t>38.06.040</t>
  </si>
  <si>
    <t>ELETRODUTO GALVANIZADO A QUENTE CONFORME NBR5598 - 3/4´ COM ACESSÓRIOS</t>
  </si>
  <si>
    <t>17.5.2</t>
  </si>
  <si>
    <t>39.12.530</t>
  </si>
  <si>
    <t>CABO DE COBRE FLEXÍVEL BLINDADO DE 2 X 2,5 MM², ISOLAMENTO 600V, ISOLAÇÃO EM VC/E 105°C - PARA DETECÇÃO DE INCÊNDIO</t>
  </si>
  <si>
    <t>17.5.3</t>
  </si>
  <si>
    <t>S12141</t>
  </si>
  <si>
    <t>CABO BLINDADO PARA ALARME E DETECÇÃO DE INCÊNCIO 4 X 1,5MM2</t>
  </si>
  <si>
    <t>17.6</t>
  </si>
  <si>
    <t>SERVIÇOS TÉCNICOS</t>
  </si>
  <si>
    <t>17.6.1</t>
  </si>
  <si>
    <t>B.01.000.020118</t>
  </si>
  <si>
    <t>ENGENHEIRO SENIOR DE CIVIL PARA ELABORAÇÃO LAUDOS, DOCUMENTOS E AS BUILT (FAT) PARA EMISSÃO DO AVCB</t>
  </si>
  <si>
    <t>H</t>
  </si>
  <si>
    <t>17.6.2</t>
  </si>
  <si>
    <t>B.01.000.020119</t>
  </si>
  <si>
    <t>ENGENHEIRO SENIOR DE ELÉTRICA PARA ELABORAÇÃO LAUDOS, DOCUMENTOS E AS BUILT PARA EMISSÃO DO AVCB.ES</t>
  </si>
  <si>
    <t>17.6.3</t>
  </si>
  <si>
    <t>08.08.090</t>
  </si>
  <si>
    <t>TREINAMENTO BÁSICO PARA BRIGADA DE INCÊNDIO INCLUSO EQUIPAMENTOS (POR PARTICIPANTE)</t>
  </si>
  <si>
    <t>18</t>
  </si>
  <si>
    <t>SERVIÇOS FINAIS E COMPLEMENTARES</t>
  </si>
  <si>
    <t>18.1</t>
  </si>
  <si>
    <t>55.01.020</t>
  </si>
  <si>
    <t>LIMPEZA FINAL DA OBRA</t>
  </si>
  <si>
    <t>18.2</t>
  </si>
  <si>
    <t>55.01.140</t>
  </si>
  <si>
    <t>LIMPEZA DE SUPERFÍCIE COM HIDROJATEAMENTO</t>
  </si>
  <si>
    <t>18.3</t>
  </si>
  <si>
    <t>05.07.050</t>
  </si>
  <si>
    <t>REMOÇÃO DE ENTULHO DE OBRA COM CAÇAMBA METÁLICA - MATERIAL VOLUMOSO E MISTURADO POR ALVENARIA, TERRA, MADEIRA, PAPEL, PLÁSTICO E METAL</t>
  </si>
  <si>
    <t>VALOR COM ENCARGOS:</t>
  </si>
  <si>
    <t>VALOR BDI TOTAL:</t>
  </si>
  <si>
    <t>VALOR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</si>
</sst>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8"/>
      <color rgb="FF000000"/>
      <name val="SansSerif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4" fontId="2" fillId="7" borderId="2" xfId="0" applyNumberFormat="1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justify" vertical="center" wrapText="1"/>
    </xf>
    <xf numFmtId="4" fontId="3" fillId="11" borderId="2" xfId="0" applyNumberFormat="1" applyFont="1" applyFill="1" applyBorder="1" applyAlignment="1">
      <alignment horizontal="right" vertical="center" wrapText="1"/>
    </xf>
    <xf numFmtId="164" fontId="3" fillId="12" borderId="2" xfId="0" applyNumberFormat="1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right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647700</xdr:colOff>
      <xdr:row>2</xdr:row>
      <xdr:rowOff>209550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D29369B5-F23E-A6A9-03A6-C8653A2B7597}"/>
            </a:ext>
          </a:extLst>
        </xdr:cNvPr>
        <xdr:cNvGrpSpPr/>
      </xdr:nvGrpSpPr>
      <xdr:grpSpPr>
        <a:xfrm>
          <a:off x="0" y="0"/>
          <a:ext cx="6143625" cy="1495425"/>
          <a:chOff x="0" y="0"/>
          <a:chExt cx="6143626" cy="1495425"/>
        </a:xfrm>
      </xdr:grpSpPr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id="{3DC267E3-9B9E-958C-269D-51D44A2CB403}"/>
              </a:ext>
            </a:extLst>
          </xdr:cNvPr>
          <xdr:cNvSpPr/>
        </xdr:nvSpPr>
        <xdr:spPr>
          <a:xfrm>
            <a:off x="0" y="0"/>
            <a:ext cx="6029325" cy="1495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  <a:buNone/>
            </a:pPr>
            <a:r>
              <a:rPr lang="pt-BR" sz="1100" kern="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4260015E-5161-EF70-23DC-0720E33281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175" y="0"/>
            <a:ext cx="895350" cy="1114425"/>
          </a:xfrm>
          <a:prstGeom prst="rect">
            <a:avLst/>
          </a:prstGeom>
          <a:noFill/>
        </xdr:spPr>
      </xdr:pic>
      <xdr:sp macro="" textlink="">
        <xdr:nvSpPr>
          <xdr:cNvPr id="18" name="Caixa de Texto 2">
            <a:extLst>
              <a:ext uri="{FF2B5EF4-FFF2-40B4-BE49-F238E27FC236}">
                <a16:creationId xmlns:a16="http://schemas.microsoft.com/office/drawing/2014/main" id="{B68102FA-7FA0-1BEA-3CC4-1EE85D22D7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3500" y="19050"/>
            <a:ext cx="2266950" cy="9652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algn="ctr">
              <a:lnSpc>
                <a:spcPct val="150000"/>
              </a:lnSpc>
              <a:spcAft>
                <a:spcPts val="800"/>
              </a:spcAft>
              <a:buNone/>
            </a:pPr>
            <a:r>
              <a:rPr lang="pt-BR" sz="1200" b="1" kern="1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CÂMARA MUNICIPAL DE</a:t>
            </a:r>
            <a:endParaRPr lang="pt-B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50000"/>
              </a:lnSpc>
              <a:spcAft>
                <a:spcPts val="600"/>
              </a:spcAft>
              <a:buNone/>
            </a:pPr>
            <a:r>
              <a:rPr lang="pt-BR" sz="1200" b="1" kern="1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DOIS CÓRREGOS – SP</a:t>
            </a:r>
            <a:endParaRPr lang="pt-B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50000"/>
              </a:lnSpc>
              <a:spcAft>
                <a:spcPts val="800"/>
              </a:spcAft>
              <a:buNone/>
            </a:pPr>
            <a:r>
              <a:rPr lang="pt-BR" sz="1200" b="1" kern="1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CONCORRÊNCIA N. 01/2025</a:t>
            </a:r>
            <a:endParaRPr lang="pt-B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Caixa de Texto 2">
            <a:extLst>
              <a:ext uri="{FF2B5EF4-FFF2-40B4-BE49-F238E27FC236}">
                <a16:creationId xmlns:a16="http://schemas.microsoft.com/office/drawing/2014/main" id="{3203CCA2-561F-9C65-799C-28ACA5926C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33776" y="0"/>
            <a:ext cx="2609850" cy="9842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15000"/>
              </a:lnSpc>
              <a:spcAft>
                <a:spcPts val="600"/>
              </a:spcAft>
              <a:buNone/>
            </a:pPr>
            <a:r>
              <a:rPr lang="pt-BR" sz="10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DATA BASE: 11/09/2025                BDI: 22,47%</a:t>
            </a:r>
            <a:endParaRPr lang="pt-B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600"/>
              </a:spcAft>
              <a:buNone/>
            </a:pPr>
            <a:r>
              <a:rPr lang="pt-BR" sz="10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FONTES: ORSE, SINAPI, SP Educação, CDHU e composições próprias.</a:t>
            </a:r>
            <a:endParaRPr lang="pt-B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417"/>
  <sheetViews>
    <sheetView tabSelected="1" workbookViewId="0">
      <selection activeCell="J1" sqref="J1"/>
    </sheetView>
  </sheetViews>
  <sheetFormatPr defaultRowHeight="15"/>
  <cols>
    <col min="1" max="1" width="7.42578125" customWidth="1"/>
    <col min="2" max="2" width="8.42578125" customWidth="1"/>
    <col min="3" max="3" width="34.140625" bestFit="1"/>
    <col min="4" max="4" width="7.42578125" customWidth="1"/>
    <col min="5" max="5" width="6.5703125" customWidth="1"/>
    <col min="6" max="6" width="8.42578125" customWidth="1"/>
    <col min="7" max="8" width="10" customWidth="1"/>
  </cols>
  <sheetData>
    <row r="1" spans="1:8" ht="92.1" customHeight="1">
      <c r="A1" s="13"/>
      <c r="B1" s="13"/>
      <c r="C1" s="13"/>
      <c r="D1" s="13"/>
      <c r="E1" s="13"/>
      <c r="F1" s="13"/>
      <c r="G1" s="13"/>
      <c r="H1" s="13"/>
    </row>
    <row r="2" spans="1:8" ht="9.9499999999999993" customHeight="1">
      <c r="A2" s="1"/>
      <c r="B2" s="14" t="s">
        <v>0</v>
      </c>
      <c r="C2" s="14"/>
      <c r="D2" s="14"/>
      <c r="E2" s="14"/>
      <c r="F2" s="14"/>
      <c r="G2" s="14"/>
      <c r="H2" s="1"/>
    </row>
    <row r="3" spans="1:8" ht="21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0.100000000000001" customHeight="1">
      <c r="A4" s="3" t="s">
        <v>9</v>
      </c>
      <c r="B4" s="12" t="s">
        <v>10</v>
      </c>
      <c r="C4" s="12"/>
      <c r="D4" s="12"/>
      <c r="E4" s="12"/>
      <c r="F4" s="12"/>
      <c r="G4" s="12"/>
      <c r="H4" s="4">
        <f>ROUND(SUM(H5:H12),2)</f>
        <v>0</v>
      </c>
    </row>
    <row r="5" spans="1:8" ht="24.75">
      <c r="A5" s="5" t="s">
        <v>11</v>
      </c>
      <c r="B5" s="6" t="s">
        <v>12</v>
      </c>
      <c r="C5" s="7" t="s">
        <v>13</v>
      </c>
      <c r="D5" s="6" t="s">
        <v>14</v>
      </c>
      <c r="E5" s="6" t="s">
        <v>15</v>
      </c>
      <c r="F5" s="8">
        <v>6</v>
      </c>
      <c r="G5" s="8"/>
      <c r="H5" s="9">
        <f t="shared" ref="H5:H12" si="0">ROUND(ROUND(F5,2)*ROUND(G5,2),2)</f>
        <v>0</v>
      </c>
    </row>
    <row r="6" spans="1:8">
      <c r="A6" s="5" t="s">
        <v>16</v>
      </c>
      <c r="B6" s="6" t="s">
        <v>17</v>
      </c>
      <c r="C6" s="7" t="s">
        <v>18</v>
      </c>
      <c r="D6" s="6" t="s">
        <v>14</v>
      </c>
      <c r="E6" s="6" t="s">
        <v>15</v>
      </c>
      <c r="F6" s="8">
        <v>71.13</v>
      </c>
      <c r="G6" s="8"/>
      <c r="H6" s="9">
        <f t="shared" si="0"/>
        <v>0</v>
      </c>
    </row>
    <row r="7" spans="1:8" ht="24.75">
      <c r="A7" s="5" t="s">
        <v>19</v>
      </c>
      <c r="B7" s="6" t="s">
        <v>20</v>
      </c>
      <c r="C7" s="7" t="s">
        <v>21</v>
      </c>
      <c r="D7" s="6" t="s">
        <v>22</v>
      </c>
      <c r="E7" s="6" t="s">
        <v>23</v>
      </c>
      <c r="F7" s="8">
        <v>12</v>
      </c>
      <c r="G7" s="8"/>
      <c r="H7" s="9">
        <f t="shared" si="0"/>
        <v>0</v>
      </c>
    </row>
    <row r="8" spans="1:8" ht="24.75">
      <c r="A8" s="5" t="s">
        <v>24</v>
      </c>
      <c r="B8" s="6" t="s">
        <v>25</v>
      </c>
      <c r="C8" s="7" t="s">
        <v>26</v>
      </c>
      <c r="D8" s="6" t="s">
        <v>22</v>
      </c>
      <c r="E8" s="6" t="s">
        <v>23</v>
      </c>
      <c r="F8" s="8">
        <v>12</v>
      </c>
      <c r="G8" s="8"/>
      <c r="H8" s="9">
        <f t="shared" si="0"/>
        <v>0</v>
      </c>
    </row>
    <row r="9" spans="1:8" ht="16.5">
      <c r="A9" s="5" t="s">
        <v>27</v>
      </c>
      <c r="B9" s="6" t="s">
        <v>28</v>
      </c>
      <c r="C9" s="7" t="s">
        <v>29</v>
      </c>
      <c r="D9" s="6" t="s">
        <v>22</v>
      </c>
      <c r="E9" s="6" t="s">
        <v>23</v>
      </c>
      <c r="F9" s="8">
        <v>12</v>
      </c>
      <c r="G9" s="8"/>
      <c r="H9" s="9">
        <f t="shared" si="0"/>
        <v>0</v>
      </c>
    </row>
    <row r="10" spans="1:8">
      <c r="A10" s="5" t="s">
        <v>30</v>
      </c>
      <c r="B10" s="6" t="s">
        <v>31</v>
      </c>
      <c r="C10" s="7" t="s">
        <v>32</v>
      </c>
      <c r="D10" s="6" t="s">
        <v>22</v>
      </c>
      <c r="E10" s="6" t="s">
        <v>15</v>
      </c>
      <c r="F10" s="8">
        <v>914.87</v>
      </c>
      <c r="G10" s="8"/>
      <c r="H10" s="9">
        <f t="shared" si="0"/>
        <v>0</v>
      </c>
    </row>
    <row r="11" spans="1:8" ht="16.5">
      <c r="A11" s="5" t="s">
        <v>33</v>
      </c>
      <c r="B11" s="6" t="s">
        <v>34</v>
      </c>
      <c r="C11" s="7" t="s">
        <v>35</v>
      </c>
      <c r="D11" s="6" t="s">
        <v>22</v>
      </c>
      <c r="E11" s="6" t="s">
        <v>36</v>
      </c>
      <c r="F11" s="8">
        <v>132</v>
      </c>
      <c r="G11" s="8"/>
      <c r="H11" s="9">
        <f t="shared" si="0"/>
        <v>0</v>
      </c>
    </row>
    <row r="12" spans="1:8">
      <c r="A12" s="5" t="s">
        <v>37</v>
      </c>
      <c r="B12" s="6" t="s">
        <v>38</v>
      </c>
      <c r="C12" s="7" t="s">
        <v>39</v>
      </c>
      <c r="D12" s="6" t="s">
        <v>14</v>
      </c>
      <c r="E12" s="6" t="s">
        <v>40</v>
      </c>
      <c r="F12" s="8">
        <v>1</v>
      </c>
      <c r="G12" s="8"/>
      <c r="H12" s="9">
        <f t="shared" si="0"/>
        <v>0</v>
      </c>
    </row>
    <row r="13" spans="1:8" ht="20.100000000000001" customHeight="1">
      <c r="A13" s="3" t="s">
        <v>41</v>
      </c>
      <c r="B13" s="12" t="s">
        <v>42</v>
      </c>
      <c r="C13" s="12"/>
      <c r="D13" s="12"/>
      <c r="E13" s="12"/>
      <c r="F13" s="12"/>
      <c r="G13" s="12"/>
      <c r="H13" s="4">
        <f>ROUND(H14+H20+H29+H36+H44,2)</f>
        <v>0</v>
      </c>
    </row>
    <row r="14" spans="1:8" ht="20.100000000000001" customHeight="1">
      <c r="A14" s="3" t="s">
        <v>43</v>
      </c>
      <c r="B14" s="12" t="s">
        <v>44</v>
      </c>
      <c r="C14" s="12"/>
      <c r="D14" s="12"/>
      <c r="E14" s="12"/>
      <c r="F14" s="12"/>
      <c r="G14" s="12"/>
      <c r="H14" s="4">
        <f>ROUND(SUM(H15:H19),2)</f>
        <v>0</v>
      </c>
    </row>
    <row r="15" spans="1:8" ht="33">
      <c r="A15" s="5" t="s">
        <v>45</v>
      </c>
      <c r="B15" s="6" t="s">
        <v>46</v>
      </c>
      <c r="C15" s="7" t="s">
        <v>47</v>
      </c>
      <c r="D15" s="6" t="s">
        <v>14</v>
      </c>
      <c r="E15" s="6" t="s">
        <v>15</v>
      </c>
      <c r="F15" s="8">
        <v>1265.79</v>
      </c>
      <c r="G15" s="8"/>
      <c r="H15" s="9">
        <f>ROUND(ROUND(F15,2)*ROUND(G15,2),2)</f>
        <v>0</v>
      </c>
    </row>
    <row r="16" spans="1:8" ht="16.5">
      <c r="A16" s="5" t="s">
        <v>48</v>
      </c>
      <c r="B16" s="6" t="s">
        <v>49</v>
      </c>
      <c r="C16" s="7" t="s">
        <v>50</v>
      </c>
      <c r="D16" s="6" t="s">
        <v>22</v>
      </c>
      <c r="E16" s="6" t="s">
        <v>51</v>
      </c>
      <c r="F16" s="8">
        <v>1282.76</v>
      </c>
      <c r="G16" s="8"/>
      <c r="H16" s="9">
        <f>ROUND(ROUND(F16,2)*ROUND(G16,2),2)</f>
        <v>0</v>
      </c>
    </row>
    <row r="17" spans="1:8" ht="24.75">
      <c r="A17" s="5" t="s">
        <v>52</v>
      </c>
      <c r="B17" s="6" t="s">
        <v>53</v>
      </c>
      <c r="C17" s="7" t="s">
        <v>54</v>
      </c>
      <c r="D17" s="6" t="s">
        <v>22</v>
      </c>
      <c r="E17" s="6" t="s">
        <v>51</v>
      </c>
      <c r="F17" s="8">
        <v>114.07</v>
      </c>
      <c r="G17" s="8"/>
      <c r="H17" s="9">
        <f>ROUND(ROUND(F17,2)*ROUND(G17,2),2)</f>
        <v>0</v>
      </c>
    </row>
    <row r="18" spans="1:8" ht="24.75">
      <c r="A18" s="5" t="s">
        <v>55</v>
      </c>
      <c r="B18" s="6" t="s">
        <v>56</v>
      </c>
      <c r="C18" s="7" t="s">
        <v>57</v>
      </c>
      <c r="D18" s="6" t="s">
        <v>22</v>
      </c>
      <c r="E18" s="6" t="s">
        <v>51</v>
      </c>
      <c r="F18" s="8">
        <v>114.07</v>
      </c>
      <c r="G18" s="8"/>
      <c r="H18" s="9">
        <f>ROUND(ROUND(F18,2)*ROUND(G18,2),2)</f>
        <v>0</v>
      </c>
    </row>
    <row r="19" spans="1:8" ht="24.75">
      <c r="A19" s="5" t="s">
        <v>58</v>
      </c>
      <c r="B19" s="6" t="s">
        <v>59</v>
      </c>
      <c r="C19" s="7" t="s">
        <v>60</v>
      </c>
      <c r="D19" s="6" t="s">
        <v>22</v>
      </c>
      <c r="E19" s="6" t="s">
        <v>51</v>
      </c>
      <c r="F19" s="8">
        <v>1168.69</v>
      </c>
      <c r="G19" s="8"/>
      <c r="H19" s="9">
        <f>ROUND(ROUND(F19,2)*ROUND(G19,2),2)</f>
        <v>0</v>
      </c>
    </row>
    <row r="20" spans="1:8" ht="20.100000000000001" customHeight="1">
      <c r="A20" s="3" t="s">
        <v>61</v>
      </c>
      <c r="B20" s="12" t="s">
        <v>62</v>
      </c>
      <c r="C20" s="12"/>
      <c r="D20" s="12"/>
      <c r="E20" s="12"/>
      <c r="F20" s="12"/>
      <c r="G20" s="12"/>
      <c r="H20" s="4">
        <f>ROUND(SUM(H21:H28),2)</f>
        <v>0</v>
      </c>
    </row>
    <row r="21" spans="1:8" ht="33">
      <c r="A21" s="5" t="s">
        <v>63</v>
      </c>
      <c r="B21" s="6" t="s">
        <v>64</v>
      </c>
      <c r="C21" s="7" t="s">
        <v>65</v>
      </c>
      <c r="D21" s="6" t="s">
        <v>14</v>
      </c>
      <c r="E21" s="6" t="s">
        <v>15</v>
      </c>
      <c r="F21" s="8">
        <v>241.18</v>
      </c>
      <c r="G21" s="8"/>
      <c r="H21" s="9">
        <f t="shared" ref="H21:H28" si="1">ROUND(ROUND(F21,2)*ROUND(G21,2),2)</f>
        <v>0</v>
      </c>
    </row>
    <row r="22" spans="1:8" ht="24.75">
      <c r="A22" s="5" t="s">
        <v>66</v>
      </c>
      <c r="B22" s="6" t="s">
        <v>67</v>
      </c>
      <c r="C22" s="7" t="s">
        <v>68</v>
      </c>
      <c r="D22" s="6" t="s">
        <v>14</v>
      </c>
      <c r="E22" s="6" t="s">
        <v>51</v>
      </c>
      <c r="F22" s="8">
        <v>24.14</v>
      </c>
      <c r="G22" s="8"/>
      <c r="H22" s="9">
        <f t="shared" si="1"/>
        <v>0</v>
      </c>
    </row>
    <row r="23" spans="1:8" ht="33">
      <c r="A23" s="5" t="s">
        <v>69</v>
      </c>
      <c r="B23" s="6" t="s">
        <v>70</v>
      </c>
      <c r="C23" s="7" t="s">
        <v>71</v>
      </c>
      <c r="D23" s="6" t="s">
        <v>14</v>
      </c>
      <c r="E23" s="6" t="s">
        <v>15</v>
      </c>
      <c r="F23" s="8">
        <v>241.18</v>
      </c>
      <c r="G23" s="8"/>
      <c r="H23" s="9">
        <f t="shared" si="1"/>
        <v>0</v>
      </c>
    </row>
    <row r="24" spans="1:8" ht="16.5">
      <c r="A24" s="5" t="s">
        <v>72</v>
      </c>
      <c r="B24" s="6" t="s">
        <v>73</v>
      </c>
      <c r="C24" s="7" t="s">
        <v>74</v>
      </c>
      <c r="D24" s="6" t="s">
        <v>14</v>
      </c>
      <c r="E24" s="6" t="s">
        <v>15</v>
      </c>
      <c r="F24" s="8">
        <v>12.99</v>
      </c>
      <c r="G24" s="8"/>
      <c r="H24" s="9">
        <f t="shared" si="1"/>
        <v>0</v>
      </c>
    </row>
    <row r="25" spans="1:8">
      <c r="A25" s="5" t="s">
        <v>75</v>
      </c>
      <c r="B25" s="6" t="s">
        <v>76</v>
      </c>
      <c r="C25" s="7" t="s">
        <v>77</v>
      </c>
      <c r="D25" s="6" t="s">
        <v>78</v>
      </c>
      <c r="E25" s="6" t="s">
        <v>79</v>
      </c>
      <c r="F25" s="8">
        <v>15.54</v>
      </c>
      <c r="G25" s="8"/>
      <c r="H25" s="9">
        <f t="shared" si="1"/>
        <v>0</v>
      </c>
    </row>
    <row r="26" spans="1:8" ht="16.5">
      <c r="A26" s="5" t="s">
        <v>80</v>
      </c>
      <c r="B26" s="6" t="s">
        <v>81</v>
      </c>
      <c r="C26" s="7" t="s">
        <v>82</v>
      </c>
      <c r="D26" s="6" t="s">
        <v>78</v>
      </c>
      <c r="E26" s="6" t="s">
        <v>83</v>
      </c>
      <c r="F26" s="8">
        <v>2</v>
      </c>
      <c r="G26" s="8"/>
      <c r="H26" s="9">
        <f t="shared" si="1"/>
        <v>0</v>
      </c>
    </row>
    <row r="27" spans="1:8" ht="24.75">
      <c r="A27" s="5" t="s">
        <v>84</v>
      </c>
      <c r="B27" s="6" t="s">
        <v>85</v>
      </c>
      <c r="C27" s="7" t="s">
        <v>86</v>
      </c>
      <c r="D27" s="6" t="s">
        <v>87</v>
      </c>
      <c r="E27" s="6" t="s">
        <v>83</v>
      </c>
      <c r="F27" s="8">
        <v>6</v>
      </c>
      <c r="G27" s="8"/>
      <c r="H27" s="9">
        <f t="shared" si="1"/>
        <v>0</v>
      </c>
    </row>
    <row r="28" spans="1:8" ht="24.75">
      <c r="A28" s="5" t="s">
        <v>88</v>
      </c>
      <c r="B28" s="6" t="s">
        <v>89</v>
      </c>
      <c r="C28" s="7" t="s">
        <v>90</v>
      </c>
      <c r="D28" s="6" t="s">
        <v>87</v>
      </c>
      <c r="E28" s="6" t="s">
        <v>15</v>
      </c>
      <c r="F28" s="8">
        <v>3.43</v>
      </c>
      <c r="G28" s="8"/>
      <c r="H28" s="9">
        <f t="shared" si="1"/>
        <v>0</v>
      </c>
    </row>
    <row r="29" spans="1:8" ht="20.100000000000001" customHeight="1">
      <c r="A29" s="3" t="s">
        <v>91</v>
      </c>
      <c r="B29" s="12" t="s">
        <v>92</v>
      </c>
      <c r="C29" s="12"/>
      <c r="D29" s="12"/>
      <c r="E29" s="12"/>
      <c r="F29" s="12"/>
      <c r="G29" s="12"/>
      <c r="H29" s="4">
        <f>ROUND(SUM(H30:H35),2)</f>
        <v>0</v>
      </c>
    </row>
    <row r="30" spans="1:8" ht="33">
      <c r="A30" s="5" t="s">
        <v>93</v>
      </c>
      <c r="B30" s="6" t="s">
        <v>64</v>
      </c>
      <c r="C30" s="7" t="s">
        <v>65</v>
      </c>
      <c r="D30" s="6" t="s">
        <v>14</v>
      </c>
      <c r="E30" s="6" t="s">
        <v>15</v>
      </c>
      <c r="F30" s="8">
        <v>125.75</v>
      </c>
      <c r="G30" s="8"/>
      <c r="H30" s="9">
        <f t="shared" ref="H30:H35" si="2">ROUND(ROUND(F30,2)*ROUND(G30,2),2)</f>
        <v>0</v>
      </c>
    </row>
    <row r="31" spans="1:8" ht="24.75">
      <c r="A31" s="5" t="s">
        <v>94</v>
      </c>
      <c r="B31" s="6" t="s">
        <v>67</v>
      </c>
      <c r="C31" s="7" t="s">
        <v>68</v>
      </c>
      <c r="D31" s="6" t="s">
        <v>14</v>
      </c>
      <c r="E31" s="6" t="s">
        <v>51</v>
      </c>
      <c r="F31" s="8">
        <v>12.58</v>
      </c>
      <c r="G31" s="8"/>
      <c r="H31" s="9">
        <f t="shared" si="2"/>
        <v>0</v>
      </c>
    </row>
    <row r="32" spans="1:8" ht="24.75">
      <c r="A32" s="5" t="s">
        <v>95</v>
      </c>
      <c r="B32" s="6" t="s">
        <v>96</v>
      </c>
      <c r="C32" s="7" t="s">
        <v>97</v>
      </c>
      <c r="D32" s="6" t="s">
        <v>14</v>
      </c>
      <c r="E32" s="6" t="s">
        <v>15</v>
      </c>
      <c r="F32" s="8">
        <v>125.75</v>
      </c>
      <c r="G32" s="8"/>
      <c r="H32" s="9">
        <f t="shared" si="2"/>
        <v>0</v>
      </c>
    </row>
    <row r="33" spans="1:8" ht="16.5">
      <c r="A33" s="5" t="s">
        <v>98</v>
      </c>
      <c r="B33" s="6" t="s">
        <v>99</v>
      </c>
      <c r="C33" s="7" t="s">
        <v>100</v>
      </c>
      <c r="D33" s="6" t="s">
        <v>14</v>
      </c>
      <c r="E33" s="6" t="s">
        <v>101</v>
      </c>
      <c r="F33" s="8">
        <v>72.06</v>
      </c>
      <c r="G33" s="8"/>
      <c r="H33" s="9">
        <f t="shared" si="2"/>
        <v>0</v>
      </c>
    </row>
    <row r="34" spans="1:8" ht="24.75">
      <c r="A34" s="5" t="s">
        <v>102</v>
      </c>
      <c r="B34" s="6" t="s">
        <v>103</v>
      </c>
      <c r="C34" s="7" t="s">
        <v>104</v>
      </c>
      <c r="D34" s="6" t="s">
        <v>14</v>
      </c>
      <c r="E34" s="6" t="s">
        <v>15</v>
      </c>
      <c r="F34" s="8">
        <v>4.28</v>
      </c>
      <c r="G34" s="8"/>
      <c r="H34" s="9">
        <f t="shared" si="2"/>
        <v>0</v>
      </c>
    </row>
    <row r="35" spans="1:8" ht="24.75">
      <c r="A35" s="5" t="s">
        <v>105</v>
      </c>
      <c r="B35" s="6" t="s">
        <v>106</v>
      </c>
      <c r="C35" s="7" t="s">
        <v>107</v>
      </c>
      <c r="D35" s="6" t="s">
        <v>78</v>
      </c>
      <c r="E35" s="6" t="s">
        <v>83</v>
      </c>
      <c r="F35" s="8">
        <v>3</v>
      </c>
      <c r="G35" s="8"/>
      <c r="H35" s="9">
        <f t="shared" si="2"/>
        <v>0</v>
      </c>
    </row>
    <row r="36" spans="1:8" ht="20.100000000000001" customHeight="1">
      <c r="A36" s="3" t="s">
        <v>108</v>
      </c>
      <c r="B36" s="12" t="s">
        <v>109</v>
      </c>
      <c r="C36" s="12"/>
      <c r="D36" s="12"/>
      <c r="E36" s="12"/>
      <c r="F36" s="12"/>
      <c r="G36" s="12"/>
      <c r="H36" s="4">
        <f>ROUND(SUM(H37:H43),2)</f>
        <v>0</v>
      </c>
    </row>
    <row r="37" spans="1:8" ht="24.75">
      <c r="A37" s="5" t="s">
        <v>110</v>
      </c>
      <c r="B37" s="6" t="s">
        <v>111</v>
      </c>
      <c r="C37" s="7" t="s">
        <v>112</v>
      </c>
      <c r="D37" s="6" t="s">
        <v>14</v>
      </c>
      <c r="E37" s="6" t="s">
        <v>15</v>
      </c>
      <c r="F37" s="8">
        <v>19.8</v>
      </c>
      <c r="G37" s="8"/>
      <c r="H37" s="9">
        <f t="shared" ref="H37:H43" si="3">ROUND(ROUND(F37,2)*ROUND(G37,2),2)</f>
        <v>0</v>
      </c>
    </row>
    <row r="38" spans="1:8" ht="33">
      <c r="A38" s="5" t="s">
        <v>113</v>
      </c>
      <c r="B38" s="6" t="s">
        <v>114</v>
      </c>
      <c r="C38" s="7" t="s">
        <v>115</v>
      </c>
      <c r="D38" s="6" t="s">
        <v>14</v>
      </c>
      <c r="E38" s="6" t="s">
        <v>15</v>
      </c>
      <c r="F38" s="8">
        <v>19.8</v>
      </c>
      <c r="G38" s="8"/>
      <c r="H38" s="9">
        <f t="shared" si="3"/>
        <v>0</v>
      </c>
    </row>
    <row r="39" spans="1:8">
      <c r="A39" s="5" t="s">
        <v>116</v>
      </c>
      <c r="B39" s="6" t="s">
        <v>117</v>
      </c>
      <c r="C39" s="7" t="s">
        <v>118</v>
      </c>
      <c r="D39" s="6" t="s">
        <v>22</v>
      </c>
      <c r="E39" s="6" t="s">
        <v>15</v>
      </c>
      <c r="F39" s="8">
        <v>3.19</v>
      </c>
      <c r="G39" s="8"/>
      <c r="H39" s="9">
        <f t="shared" si="3"/>
        <v>0</v>
      </c>
    </row>
    <row r="40" spans="1:8" ht="33">
      <c r="A40" s="5" t="s">
        <v>119</v>
      </c>
      <c r="B40" s="6" t="s">
        <v>120</v>
      </c>
      <c r="C40" s="7" t="s">
        <v>121</v>
      </c>
      <c r="D40" s="6" t="s">
        <v>14</v>
      </c>
      <c r="E40" s="6" t="s">
        <v>15</v>
      </c>
      <c r="F40" s="8">
        <v>5.69</v>
      </c>
      <c r="G40" s="8"/>
      <c r="H40" s="9">
        <f t="shared" si="3"/>
        <v>0</v>
      </c>
    </row>
    <row r="41" spans="1:8">
      <c r="A41" s="5" t="s">
        <v>122</v>
      </c>
      <c r="B41" s="6" t="s">
        <v>123</v>
      </c>
      <c r="C41" s="7" t="s">
        <v>124</v>
      </c>
      <c r="D41" s="6" t="s">
        <v>22</v>
      </c>
      <c r="E41" s="6" t="s">
        <v>15</v>
      </c>
      <c r="F41" s="8">
        <v>3.19</v>
      </c>
      <c r="G41" s="8"/>
      <c r="H41" s="9">
        <f t="shared" si="3"/>
        <v>0</v>
      </c>
    </row>
    <row r="42" spans="1:8" ht="24.75">
      <c r="A42" s="5" t="s">
        <v>125</v>
      </c>
      <c r="B42" s="6" t="s">
        <v>126</v>
      </c>
      <c r="C42" s="7" t="s">
        <v>127</v>
      </c>
      <c r="D42" s="6" t="s">
        <v>14</v>
      </c>
      <c r="E42" s="6" t="s">
        <v>15</v>
      </c>
      <c r="F42" s="8">
        <v>3.19</v>
      </c>
      <c r="G42" s="8"/>
      <c r="H42" s="9">
        <f t="shared" si="3"/>
        <v>0</v>
      </c>
    </row>
    <row r="43" spans="1:8" ht="24.75">
      <c r="A43" s="5" t="s">
        <v>128</v>
      </c>
      <c r="B43" s="6" t="s">
        <v>103</v>
      </c>
      <c r="C43" s="7" t="s">
        <v>129</v>
      </c>
      <c r="D43" s="6" t="s">
        <v>14</v>
      </c>
      <c r="E43" s="6" t="s">
        <v>15</v>
      </c>
      <c r="F43" s="8">
        <v>3.19</v>
      </c>
      <c r="G43" s="8"/>
      <c r="H43" s="9">
        <f t="shared" si="3"/>
        <v>0</v>
      </c>
    </row>
    <row r="44" spans="1:8" ht="20.100000000000001" customHeight="1">
      <c r="A44" s="3" t="s">
        <v>130</v>
      </c>
      <c r="B44" s="12" t="s">
        <v>131</v>
      </c>
      <c r="C44" s="12"/>
      <c r="D44" s="12"/>
      <c r="E44" s="12"/>
      <c r="F44" s="12"/>
      <c r="G44" s="12"/>
      <c r="H44" s="4">
        <f>ROUND(SUM(H45:H52),2)</f>
        <v>0</v>
      </c>
    </row>
    <row r="45" spans="1:8">
      <c r="A45" s="5" t="s">
        <v>132</v>
      </c>
      <c r="B45" s="6" t="s">
        <v>133</v>
      </c>
      <c r="C45" s="7" t="s">
        <v>134</v>
      </c>
      <c r="D45" s="6" t="s">
        <v>22</v>
      </c>
      <c r="E45" s="6" t="s">
        <v>83</v>
      </c>
      <c r="F45" s="8">
        <v>3</v>
      </c>
      <c r="G45" s="8"/>
      <c r="H45" s="9">
        <f t="shared" ref="H45:H52" si="4">ROUND(ROUND(F45,2)*ROUND(G45,2),2)</f>
        <v>0</v>
      </c>
    </row>
    <row r="46" spans="1:8">
      <c r="A46" s="5" t="s">
        <v>135</v>
      </c>
      <c r="B46" s="6" t="s">
        <v>136</v>
      </c>
      <c r="C46" s="7" t="s">
        <v>137</v>
      </c>
      <c r="D46" s="6" t="s">
        <v>22</v>
      </c>
      <c r="E46" s="6" t="s">
        <v>83</v>
      </c>
      <c r="F46" s="8">
        <v>1</v>
      </c>
      <c r="G46" s="8"/>
      <c r="H46" s="9">
        <f t="shared" si="4"/>
        <v>0</v>
      </c>
    </row>
    <row r="47" spans="1:8" ht="33">
      <c r="A47" s="5" t="s">
        <v>138</v>
      </c>
      <c r="B47" s="6" t="s">
        <v>139</v>
      </c>
      <c r="C47" s="7" t="s">
        <v>140</v>
      </c>
      <c r="D47" s="6" t="s">
        <v>78</v>
      </c>
      <c r="E47" s="6" t="s">
        <v>101</v>
      </c>
      <c r="F47" s="8">
        <v>29.79</v>
      </c>
      <c r="G47" s="8"/>
      <c r="H47" s="9">
        <f t="shared" si="4"/>
        <v>0</v>
      </c>
    </row>
    <row r="48" spans="1:8" ht="33">
      <c r="A48" s="5" t="s">
        <v>141</v>
      </c>
      <c r="B48" s="6" t="s">
        <v>142</v>
      </c>
      <c r="C48" s="7" t="s">
        <v>143</v>
      </c>
      <c r="D48" s="6" t="s">
        <v>78</v>
      </c>
      <c r="E48" s="6" t="s">
        <v>101</v>
      </c>
      <c r="F48" s="8">
        <v>17.079999999999998</v>
      </c>
      <c r="G48" s="8"/>
      <c r="H48" s="9">
        <f t="shared" si="4"/>
        <v>0</v>
      </c>
    </row>
    <row r="49" spans="1:8" ht="24.75">
      <c r="A49" s="5" t="s">
        <v>144</v>
      </c>
      <c r="B49" s="6" t="s">
        <v>145</v>
      </c>
      <c r="C49" s="7" t="s">
        <v>146</v>
      </c>
      <c r="D49" s="6" t="s">
        <v>87</v>
      </c>
      <c r="E49" s="6" t="s">
        <v>101</v>
      </c>
      <c r="F49" s="8">
        <v>4.2</v>
      </c>
      <c r="G49" s="8"/>
      <c r="H49" s="9">
        <f t="shared" si="4"/>
        <v>0</v>
      </c>
    </row>
    <row r="50" spans="1:8" ht="24.75">
      <c r="A50" s="5" t="s">
        <v>147</v>
      </c>
      <c r="B50" s="6" t="s">
        <v>148</v>
      </c>
      <c r="C50" s="7" t="s">
        <v>149</v>
      </c>
      <c r="D50" s="6" t="s">
        <v>87</v>
      </c>
      <c r="E50" s="6" t="s">
        <v>101</v>
      </c>
      <c r="F50" s="8">
        <v>1.5</v>
      </c>
      <c r="G50" s="8"/>
      <c r="H50" s="9">
        <f t="shared" si="4"/>
        <v>0</v>
      </c>
    </row>
    <row r="51" spans="1:8" ht="16.5">
      <c r="A51" s="5" t="s">
        <v>150</v>
      </c>
      <c r="B51" s="6" t="s">
        <v>151</v>
      </c>
      <c r="C51" s="7" t="s">
        <v>152</v>
      </c>
      <c r="D51" s="6" t="s">
        <v>22</v>
      </c>
      <c r="E51" s="6" t="s">
        <v>83</v>
      </c>
      <c r="F51" s="8">
        <v>12</v>
      </c>
      <c r="G51" s="8"/>
      <c r="H51" s="9">
        <f t="shared" si="4"/>
        <v>0</v>
      </c>
    </row>
    <row r="52" spans="1:8" ht="24.75">
      <c r="A52" s="5" t="s">
        <v>153</v>
      </c>
      <c r="B52" s="6" t="s">
        <v>154</v>
      </c>
      <c r="C52" s="7" t="s">
        <v>155</v>
      </c>
      <c r="D52" s="6" t="s">
        <v>14</v>
      </c>
      <c r="E52" s="6" t="s">
        <v>15</v>
      </c>
      <c r="F52" s="8">
        <v>5.56</v>
      </c>
      <c r="G52" s="8"/>
      <c r="H52" s="9">
        <f t="shared" si="4"/>
        <v>0</v>
      </c>
    </row>
    <row r="53" spans="1:8" ht="20.100000000000001" customHeight="1">
      <c r="A53" s="3" t="s">
        <v>156</v>
      </c>
      <c r="B53" s="12" t="s">
        <v>157</v>
      </c>
      <c r="C53" s="12"/>
      <c r="D53" s="12"/>
      <c r="E53" s="12"/>
      <c r="F53" s="12"/>
      <c r="G53" s="12"/>
      <c r="H53" s="4">
        <f>ROUND(H54+H61+H71+H81,2)</f>
        <v>0</v>
      </c>
    </row>
    <row r="54" spans="1:8" ht="20.100000000000001" customHeight="1">
      <c r="A54" s="3" t="s">
        <v>158</v>
      </c>
      <c r="B54" s="12" t="s">
        <v>159</v>
      </c>
      <c r="C54" s="12"/>
      <c r="D54" s="12"/>
      <c r="E54" s="12"/>
      <c r="F54" s="12"/>
      <c r="G54" s="12"/>
      <c r="H54" s="4">
        <f>ROUND(SUM(H55:H60),2)</f>
        <v>0</v>
      </c>
    </row>
    <row r="55" spans="1:8" ht="24.75">
      <c r="A55" s="5" t="s">
        <v>160</v>
      </c>
      <c r="B55" s="6" t="s">
        <v>161</v>
      </c>
      <c r="C55" s="7" t="s">
        <v>162</v>
      </c>
      <c r="D55" s="6" t="s">
        <v>22</v>
      </c>
      <c r="E55" s="6" t="s">
        <v>163</v>
      </c>
      <c r="F55" s="8">
        <v>1</v>
      </c>
      <c r="G55" s="8"/>
      <c r="H55" s="9">
        <f t="shared" ref="H55:H60" si="5">ROUND(ROUND(F55,2)*ROUND(G55,2),2)</f>
        <v>0</v>
      </c>
    </row>
    <row r="56" spans="1:8" ht="16.5">
      <c r="A56" s="5" t="s">
        <v>164</v>
      </c>
      <c r="B56" s="6" t="s">
        <v>165</v>
      </c>
      <c r="C56" s="7" t="s">
        <v>166</v>
      </c>
      <c r="D56" s="6" t="s">
        <v>22</v>
      </c>
      <c r="E56" s="6" t="s">
        <v>101</v>
      </c>
      <c r="F56" s="8">
        <v>404</v>
      </c>
      <c r="G56" s="8"/>
      <c r="H56" s="9">
        <f t="shared" si="5"/>
        <v>0</v>
      </c>
    </row>
    <row r="57" spans="1:8" ht="16.5">
      <c r="A57" s="5" t="s">
        <v>167</v>
      </c>
      <c r="B57" s="6" t="s">
        <v>168</v>
      </c>
      <c r="C57" s="7" t="s">
        <v>169</v>
      </c>
      <c r="D57" s="6" t="s">
        <v>22</v>
      </c>
      <c r="E57" s="6" t="s">
        <v>101</v>
      </c>
      <c r="F57" s="8">
        <v>1372</v>
      </c>
      <c r="G57" s="8"/>
      <c r="H57" s="9">
        <f t="shared" si="5"/>
        <v>0</v>
      </c>
    </row>
    <row r="58" spans="1:8" ht="16.5">
      <c r="A58" s="5" t="s">
        <v>170</v>
      </c>
      <c r="B58" s="6" t="s">
        <v>171</v>
      </c>
      <c r="C58" s="7" t="s">
        <v>172</v>
      </c>
      <c r="D58" s="6" t="s">
        <v>22</v>
      </c>
      <c r="E58" s="6" t="s">
        <v>79</v>
      </c>
      <c r="F58" s="8">
        <v>358</v>
      </c>
      <c r="G58" s="8"/>
      <c r="H58" s="9">
        <f t="shared" si="5"/>
        <v>0</v>
      </c>
    </row>
    <row r="59" spans="1:8" ht="16.5">
      <c r="A59" s="5" t="s">
        <v>173</v>
      </c>
      <c r="B59" s="6" t="s">
        <v>174</v>
      </c>
      <c r="C59" s="7" t="s">
        <v>175</v>
      </c>
      <c r="D59" s="6" t="s">
        <v>22</v>
      </c>
      <c r="E59" s="6" t="s">
        <v>79</v>
      </c>
      <c r="F59" s="8">
        <v>4159</v>
      </c>
      <c r="G59" s="8"/>
      <c r="H59" s="9">
        <f t="shared" si="5"/>
        <v>0</v>
      </c>
    </row>
    <row r="60" spans="1:8" ht="16.5">
      <c r="A60" s="5" t="s">
        <v>176</v>
      </c>
      <c r="B60" s="6" t="s">
        <v>177</v>
      </c>
      <c r="C60" s="7" t="s">
        <v>178</v>
      </c>
      <c r="D60" s="6" t="s">
        <v>14</v>
      </c>
      <c r="E60" s="6" t="s">
        <v>83</v>
      </c>
      <c r="F60" s="8">
        <v>174</v>
      </c>
      <c r="G60" s="8"/>
      <c r="H60" s="9">
        <f t="shared" si="5"/>
        <v>0</v>
      </c>
    </row>
    <row r="61" spans="1:8" ht="20.100000000000001" customHeight="1">
      <c r="A61" s="3" t="s">
        <v>179</v>
      </c>
      <c r="B61" s="12" t="s">
        <v>180</v>
      </c>
      <c r="C61" s="12"/>
      <c r="D61" s="12"/>
      <c r="E61" s="12"/>
      <c r="F61" s="12"/>
      <c r="G61" s="12"/>
      <c r="H61" s="4">
        <f>ROUND(SUM(H62:H70),2)</f>
        <v>0</v>
      </c>
    </row>
    <row r="62" spans="1:8" ht="33">
      <c r="A62" s="5" t="s">
        <v>181</v>
      </c>
      <c r="B62" s="6" t="s">
        <v>182</v>
      </c>
      <c r="C62" s="7" t="s">
        <v>183</v>
      </c>
      <c r="D62" s="6" t="s">
        <v>14</v>
      </c>
      <c r="E62" s="6" t="s">
        <v>51</v>
      </c>
      <c r="F62" s="8">
        <v>121.08</v>
      </c>
      <c r="G62" s="8"/>
      <c r="H62" s="9">
        <f t="shared" ref="H62:H70" si="6">ROUND(ROUND(F62,2)*ROUND(G62,2),2)</f>
        <v>0</v>
      </c>
    </row>
    <row r="63" spans="1:8" ht="16.5">
      <c r="A63" s="5" t="s">
        <v>184</v>
      </c>
      <c r="B63" s="6" t="s">
        <v>185</v>
      </c>
      <c r="C63" s="7" t="s">
        <v>186</v>
      </c>
      <c r="D63" s="6" t="s">
        <v>14</v>
      </c>
      <c r="E63" s="6" t="s">
        <v>15</v>
      </c>
      <c r="F63" s="8">
        <v>89.9</v>
      </c>
      <c r="G63" s="8"/>
      <c r="H63" s="9">
        <f t="shared" si="6"/>
        <v>0</v>
      </c>
    </row>
    <row r="64" spans="1:8" ht="16.5">
      <c r="A64" s="5" t="s">
        <v>187</v>
      </c>
      <c r="B64" s="6" t="s">
        <v>188</v>
      </c>
      <c r="C64" s="7" t="s">
        <v>189</v>
      </c>
      <c r="D64" s="6" t="s">
        <v>14</v>
      </c>
      <c r="E64" s="6" t="s">
        <v>51</v>
      </c>
      <c r="F64" s="8">
        <v>4.5</v>
      </c>
      <c r="G64" s="8"/>
      <c r="H64" s="9">
        <f t="shared" si="6"/>
        <v>0</v>
      </c>
    </row>
    <row r="65" spans="1:8" ht="24.75">
      <c r="A65" s="5" t="s">
        <v>190</v>
      </c>
      <c r="B65" s="6" t="s">
        <v>191</v>
      </c>
      <c r="C65" s="7" t="s">
        <v>192</v>
      </c>
      <c r="D65" s="6" t="s">
        <v>14</v>
      </c>
      <c r="E65" s="6" t="s">
        <v>15</v>
      </c>
      <c r="F65" s="8">
        <v>270.72000000000003</v>
      </c>
      <c r="G65" s="8"/>
      <c r="H65" s="9">
        <f t="shared" si="6"/>
        <v>0</v>
      </c>
    </row>
    <row r="66" spans="1:8" ht="16.5">
      <c r="A66" s="5" t="s">
        <v>193</v>
      </c>
      <c r="B66" s="6" t="s">
        <v>171</v>
      </c>
      <c r="C66" s="7" t="s">
        <v>172</v>
      </c>
      <c r="D66" s="6" t="s">
        <v>22</v>
      </c>
      <c r="E66" s="6" t="s">
        <v>79</v>
      </c>
      <c r="F66" s="8">
        <v>162</v>
      </c>
      <c r="G66" s="8"/>
      <c r="H66" s="9">
        <f t="shared" si="6"/>
        <v>0</v>
      </c>
    </row>
    <row r="67" spans="1:8" ht="16.5">
      <c r="A67" s="5" t="s">
        <v>194</v>
      </c>
      <c r="B67" s="6" t="s">
        <v>174</v>
      </c>
      <c r="C67" s="7" t="s">
        <v>175</v>
      </c>
      <c r="D67" s="6" t="s">
        <v>22</v>
      </c>
      <c r="E67" s="6" t="s">
        <v>79</v>
      </c>
      <c r="F67" s="8">
        <v>1851</v>
      </c>
      <c r="G67" s="8"/>
      <c r="H67" s="9">
        <f t="shared" si="6"/>
        <v>0</v>
      </c>
    </row>
    <row r="68" spans="1:8" ht="33">
      <c r="A68" s="5" t="s">
        <v>195</v>
      </c>
      <c r="B68" s="6" t="s">
        <v>196</v>
      </c>
      <c r="C68" s="7" t="s">
        <v>197</v>
      </c>
      <c r="D68" s="6" t="s">
        <v>14</v>
      </c>
      <c r="E68" s="6" t="s">
        <v>51</v>
      </c>
      <c r="F68" s="8">
        <v>55.68</v>
      </c>
      <c r="G68" s="8"/>
      <c r="H68" s="9">
        <f t="shared" si="6"/>
        <v>0</v>
      </c>
    </row>
    <row r="69" spans="1:8" ht="16.5">
      <c r="A69" s="5" t="s">
        <v>198</v>
      </c>
      <c r="B69" s="6" t="s">
        <v>199</v>
      </c>
      <c r="C69" s="7" t="s">
        <v>200</v>
      </c>
      <c r="D69" s="6" t="s">
        <v>14</v>
      </c>
      <c r="E69" s="6" t="s">
        <v>15</v>
      </c>
      <c r="F69" s="8">
        <v>360.62</v>
      </c>
      <c r="G69" s="8"/>
      <c r="H69" s="9">
        <f t="shared" si="6"/>
        <v>0</v>
      </c>
    </row>
    <row r="70" spans="1:8" ht="16.5">
      <c r="A70" s="5" t="s">
        <v>201</v>
      </c>
      <c r="B70" s="6" t="s">
        <v>202</v>
      </c>
      <c r="C70" s="7" t="s">
        <v>203</v>
      </c>
      <c r="D70" s="6" t="s">
        <v>14</v>
      </c>
      <c r="E70" s="6" t="s">
        <v>51</v>
      </c>
      <c r="F70" s="8">
        <v>65.400000000000006</v>
      </c>
      <c r="G70" s="8"/>
      <c r="H70" s="9">
        <f t="shared" si="6"/>
        <v>0</v>
      </c>
    </row>
    <row r="71" spans="1:8" ht="20.100000000000001" customHeight="1">
      <c r="A71" s="3" t="s">
        <v>204</v>
      </c>
      <c r="B71" s="12" t="s">
        <v>205</v>
      </c>
      <c r="C71" s="12"/>
      <c r="D71" s="12"/>
      <c r="E71" s="12"/>
      <c r="F71" s="12"/>
      <c r="G71" s="12"/>
      <c r="H71" s="4">
        <f>ROUND(SUM(H72:H80),2)</f>
        <v>0</v>
      </c>
    </row>
    <row r="72" spans="1:8" ht="33">
      <c r="A72" s="5" t="s">
        <v>206</v>
      </c>
      <c r="B72" s="6" t="s">
        <v>207</v>
      </c>
      <c r="C72" s="7" t="s">
        <v>208</v>
      </c>
      <c r="D72" s="6" t="s">
        <v>14</v>
      </c>
      <c r="E72" s="6" t="s">
        <v>51</v>
      </c>
      <c r="F72" s="8">
        <v>87.64</v>
      </c>
      <c r="G72" s="8"/>
      <c r="H72" s="9">
        <f t="shared" ref="H72:H80" si="7">ROUND(ROUND(F72,2)*ROUND(G72,2),2)</f>
        <v>0</v>
      </c>
    </row>
    <row r="73" spans="1:8" ht="16.5">
      <c r="A73" s="5" t="s">
        <v>209</v>
      </c>
      <c r="B73" s="6" t="s">
        <v>185</v>
      </c>
      <c r="C73" s="7" t="s">
        <v>186</v>
      </c>
      <c r="D73" s="6" t="s">
        <v>14</v>
      </c>
      <c r="E73" s="6" t="s">
        <v>15</v>
      </c>
      <c r="F73" s="8">
        <v>81.16</v>
      </c>
      <c r="G73" s="8"/>
      <c r="H73" s="9">
        <f t="shared" si="7"/>
        <v>0</v>
      </c>
    </row>
    <row r="74" spans="1:8" ht="16.5">
      <c r="A74" s="5" t="s">
        <v>210</v>
      </c>
      <c r="B74" s="6" t="s">
        <v>188</v>
      </c>
      <c r="C74" s="7" t="s">
        <v>189</v>
      </c>
      <c r="D74" s="6" t="s">
        <v>14</v>
      </c>
      <c r="E74" s="6" t="s">
        <v>51</v>
      </c>
      <c r="F74" s="8">
        <v>4.0599999999999996</v>
      </c>
      <c r="G74" s="8"/>
      <c r="H74" s="9">
        <f t="shared" si="7"/>
        <v>0</v>
      </c>
    </row>
    <row r="75" spans="1:8" ht="24.75">
      <c r="A75" s="5" t="s">
        <v>211</v>
      </c>
      <c r="B75" s="6" t="s">
        <v>212</v>
      </c>
      <c r="C75" s="7" t="s">
        <v>213</v>
      </c>
      <c r="D75" s="6" t="s">
        <v>14</v>
      </c>
      <c r="E75" s="6" t="s">
        <v>15</v>
      </c>
      <c r="F75" s="8">
        <v>368.52</v>
      </c>
      <c r="G75" s="8"/>
      <c r="H75" s="9">
        <f t="shared" si="7"/>
        <v>0</v>
      </c>
    </row>
    <row r="76" spans="1:8" ht="16.5">
      <c r="A76" s="5" t="s">
        <v>214</v>
      </c>
      <c r="B76" s="6" t="s">
        <v>171</v>
      </c>
      <c r="C76" s="7" t="s">
        <v>172</v>
      </c>
      <c r="D76" s="6" t="s">
        <v>22</v>
      </c>
      <c r="E76" s="6" t="s">
        <v>79</v>
      </c>
      <c r="F76" s="8">
        <v>86</v>
      </c>
      <c r="G76" s="8"/>
      <c r="H76" s="9">
        <f t="shared" si="7"/>
        <v>0</v>
      </c>
    </row>
    <row r="77" spans="1:8" ht="16.5">
      <c r="A77" s="5" t="s">
        <v>215</v>
      </c>
      <c r="B77" s="6" t="s">
        <v>174</v>
      </c>
      <c r="C77" s="7" t="s">
        <v>175</v>
      </c>
      <c r="D77" s="6" t="s">
        <v>22</v>
      </c>
      <c r="E77" s="6" t="s">
        <v>79</v>
      </c>
      <c r="F77" s="8">
        <v>2749</v>
      </c>
      <c r="G77" s="8"/>
      <c r="H77" s="9">
        <f t="shared" si="7"/>
        <v>0</v>
      </c>
    </row>
    <row r="78" spans="1:8" ht="33">
      <c r="A78" s="5" t="s">
        <v>216</v>
      </c>
      <c r="B78" s="6" t="s">
        <v>196</v>
      </c>
      <c r="C78" s="7" t="s">
        <v>197</v>
      </c>
      <c r="D78" s="6" t="s">
        <v>14</v>
      </c>
      <c r="E78" s="6" t="s">
        <v>51</v>
      </c>
      <c r="F78" s="8">
        <v>32.61</v>
      </c>
      <c r="G78" s="8"/>
      <c r="H78" s="9">
        <f t="shared" si="7"/>
        <v>0</v>
      </c>
    </row>
    <row r="79" spans="1:8" ht="16.5">
      <c r="A79" s="5" t="s">
        <v>217</v>
      </c>
      <c r="B79" s="6" t="s">
        <v>199</v>
      </c>
      <c r="C79" s="7" t="s">
        <v>200</v>
      </c>
      <c r="D79" s="6" t="s">
        <v>14</v>
      </c>
      <c r="E79" s="6" t="s">
        <v>15</v>
      </c>
      <c r="F79" s="8">
        <v>449.68</v>
      </c>
      <c r="G79" s="8"/>
      <c r="H79" s="9">
        <f t="shared" si="7"/>
        <v>0</v>
      </c>
    </row>
    <row r="80" spans="1:8" ht="16.5">
      <c r="A80" s="5" t="s">
        <v>218</v>
      </c>
      <c r="B80" s="6" t="s">
        <v>202</v>
      </c>
      <c r="C80" s="7" t="s">
        <v>203</v>
      </c>
      <c r="D80" s="6" t="s">
        <v>14</v>
      </c>
      <c r="E80" s="6" t="s">
        <v>51</v>
      </c>
      <c r="F80" s="8">
        <v>55.03</v>
      </c>
      <c r="G80" s="8"/>
      <c r="H80" s="9">
        <f t="shared" si="7"/>
        <v>0</v>
      </c>
    </row>
    <row r="81" spans="1:8" ht="20.100000000000001" customHeight="1">
      <c r="A81" s="3" t="s">
        <v>219</v>
      </c>
      <c r="B81" s="12" t="s">
        <v>220</v>
      </c>
      <c r="C81" s="12"/>
      <c r="D81" s="12"/>
      <c r="E81" s="12"/>
      <c r="F81" s="12"/>
      <c r="G81" s="12"/>
      <c r="H81" s="4">
        <f>ROUND(SUM(H82:H86),2)</f>
        <v>0</v>
      </c>
    </row>
    <row r="82" spans="1:8" ht="16.5">
      <c r="A82" s="5" t="s">
        <v>221</v>
      </c>
      <c r="B82" s="6" t="s">
        <v>222</v>
      </c>
      <c r="C82" s="7" t="s">
        <v>223</v>
      </c>
      <c r="D82" s="6" t="s">
        <v>22</v>
      </c>
      <c r="E82" s="6" t="s">
        <v>51</v>
      </c>
      <c r="F82" s="8">
        <v>20.79</v>
      </c>
      <c r="G82" s="8"/>
      <c r="H82" s="9">
        <f>ROUND(ROUND(F82,2)*ROUND(G82,2),2)</f>
        <v>0</v>
      </c>
    </row>
    <row r="83" spans="1:8" ht="33">
      <c r="A83" s="5" t="s">
        <v>224</v>
      </c>
      <c r="B83" s="6" t="s">
        <v>225</v>
      </c>
      <c r="C83" s="7" t="s">
        <v>226</v>
      </c>
      <c r="D83" s="6" t="s">
        <v>14</v>
      </c>
      <c r="E83" s="6" t="s">
        <v>15</v>
      </c>
      <c r="F83" s="8">
        <v>207.91</v>
      </c>
      <c r="G83" s="8"/>
      <c r="H83" s="9">
        <f>ROUND(ROUND(F83,2)*ROUND(G83,2),2)</f>
        <v>0</v>
      </c>
    </row>
    <row r="84" spans="1:8" ht="24.75">
      <c r="A84" s="5" t="s">
        <v>227</v>
      </c>
      <c r="B84" s="6" t="s">
        <v>228</v>
      </c>
      <c r="C84" s="7" t="s">
        <v>229</v>
      </c>
      <c r="D84" s="6" t="s">
        <v>14</v>
      </c>
      <c r="E84" s="6" t="s">
        <v>51</v>
      </c>
      <c r="F84" s="8">
        <v>4.16</v>
      </c>
      <c r="G84" s="8"/>
      <c r="H84" s="9">
        <f>ROUND(ROUND(F84,2)*ROUND(G84,2),2)</f>
        <v>0</v>
      </c>
    </row>
    <row r="85" spans="1:8" ht="16.5">
      <c r="A85" s="5" t="s">
        <v>230</v>
      </c>
      <c r="B85" s="6" t="s">
        <v>199</v>
      </c>
      <c r="C85" s="7" t="s">
        <v>200</v>
      </c>
      <c r="D85" s="6" t="s">
        <v>14</v>
      </c>
      <c r="E85" s="6" t="s">
        <v>15</v>
      </c>
      <c r="F85" s="8">
        <v>207.91</v>
      </c>
      <c r="G85" s="8"/>
      <c r="H85" s="9">
        <f>ROUND(ROUND(F85,2)*ROUND(G85,2),2)</f>
        <v>0</v>
      </c>
    </row>
    <row r="86" spans="1:8" ht="16.5">
      <c r="A86" s="5" t="s">
        <v>231</v>
      </c>
      <c r="B86" s="6" t="s">
        <v>202</v>
      </c>
      <c r="C86" s="7" t="s">
        <v>203</v>
      </c>
      <c r="D86" s="6" t="s">
        <v>14</v>
      </c>
      <c r="E86" s="6" t="s">
        <v>51</v>
      </c>
      <c r="F86" s="8">
        <v>41.58</v>
      </c>
      <c r="G86" s="8"/>
      <c r="H86" s="9">
        <f>ROUND(ROUND(F86,2)*ROUND(G86,2),2)</f>
        <v>0</v>
      </c>
    </row>
    <row r="87" spans="1:8" ht="20.100000000000001" customHeight="1">
      <c r="A87" s="3" t="s">
        <v>232</v>
      </c>
      <c r="B87" s="12" t="s">
        <v>233</v>
      </c>
      <c r="C87" s="12"/>
      <c r="D87" s="12"/>
      <c r="E87" s="12"/>
      <c r="F87" s="12"/>
      <c r="G87" s="12"/>
      <c r="H87" s="4">
        <f>ROUND(H88+H93+H98+H106,2)</f>
        <v>0</v>
      </c>
    </row>
    <row r="88" spans="1:8" ht="20.100000000000001" customHeight="1">
      <c r="A88" s="3" t="s">
        <v>234</v>
      </c>
      <c r="B88" s="12" t="s">
        <v>235</v>
      </c>
      <c r="C88" s="12"/>
      <c r="D88" s="12"/>
      <c r="E88" s="12"/>
      <c r="F88" s="12"/>
      <c r="G88" s="12"/>
      <c r="H88" s="4">
        <f>ROUND(SUM(H89:H92),2)</f>
        <v>0</v>
      </c>
    </row>
    <row r="89" spans="1:8" ht="33">
      <c r="A89" s="5" t="s">
        <v>236</v>
      </c>
      <c r="B89" s="6" t="s">
        <v>237</v>
      </c>
      <c r="C89" s="7" t="s">
        <v>238</v>
      </c>
      <c r="D89" s="6" t="s">
        <v>14</v>
      </c>
      <c r="E89" s="6" t="s">
        <v>15</v>
      </c>
      <c r="F89" s="8">
        <v>697.32</v>
      </c>
      <c r="G89" s="8"/>
      <c r="H89" s="9">
        <f>ROUND(ROUND(F89,2)*ROUND(G89,2),2)</f>
        <v>0</v>
      </c>
    </row>
    <row r="90" spans="1:8" ht="16.5">
      <c r="A90" s="5" t="s">
        <v>239</v>
      </c>
      <c r="B90" s="6" t="s">
        <v>171</v>
      </c>
      <c r="C90" s="7" t="s">
        <v>172</v>
      </c>
      <c r="D90" s="6" t="s">
        <v>22</v>
      </c>
      <c r="E90" s="6" t="s">
        <v>79</v>
      </c>
      <c r="F90" s="8">
        <v>1098</v>
      </c>
      <c r="G90" s="8"/>
      <c r="H90" s="9">
        <f>ROUND(ROUND(F90,2)*ROUND(G90,2),2)</f>
        <v>0</v>
      </c>
    </row>
    <row r="91" spans="1:8" ht="16.5">
      <c r="A91" s="5" t="s">
        <v>240</v>
      </c>
      <c r="B91" s="6" t="s">
        <v>174</v>
      </c>
      <c r="C91" s="7" t="s">
        <v>175</v>
      </c>
      <c r="D91" s="6" t="s">
        <v>22</v>
      </c>
      <c r="E91" s="6" t="s">
        <v>79</v>
      </c>
      <c r="F91" s="8">
        <v>3027</v>
      </c>
      <c r="G91" s="8"/>
      <c r="H91" s="9">
        <f>ROUND(ROUND(F91,2)*ROUND(G91,2),2)</f>
        <v>0</v>
      </c>
    </row>
    <row r="92" spans="1:8" ht="24.75">
      <c r="A92" s="5" t="s">
        <v>241</v>
      </c>
      <c r="B92" s="6" t="s">
        <v>242</v>
      </c>
      <c r="C92" s="7" t="s">
        <v>243</v>
      </c>
      <c r="D92" s="6" t="s">
        <v>14</v>
      </c>
      <c r="E92" s="6" t="s">
        <v>51</v>
      </c>
      <c r="F92" s="8">
        <v>43.45</v>
      </c>
      <c r="G92" s="8"/>
      <c r="H92" s="9">
        <f>ROUND(ROUND(F92,2)*ROUND(G92,2),2)</f>
        <v>0</v>
      </c>
    </row>
    <row r="93" spans="1:8" ht="20.100000000000001" customHeight="1">
      <c r="A93" s="3" t="s">
        <v>244</v>
      </c>
      <c r="B93" s="12" t="s">
        <v>245</v>
      </c>
      <c r="C93" s="12"/>
      <c r="D93" s="12"/>
      <c r="E93" s="12"/>
      <c r="F93" s="12"/>
      <c r="G93" s="12"/>
      <c r="H93" s="4">
        <f>ROUND(SUM(H94:H97),2)</f>
        <v>0</v>
      </c>
    </row>
    <row r="94" spans="1:8" ht="33">
      <c r="A94" s="5" t="s">
        <v>246</v>
      </c>
      <c r="B94" s="6" t="s">
        <v>247</v>
      </c>
      <c r="C94" s="7" t="s">
        <v>248</v>
      </c>
      <c r="D94" s="6" t="s">
        <v>14</v>
      </c>
      <c r="E94" s="6" t="s">
        <v>15</v>
      </c>
      <c r="F94" s="8">
        <v>1314.25</v>
      </c>
      <c r="G94" s="8"/>
      <c r="H94" s="9">
        <f>ROUND(ROUND(F94,2)*ROUND(G94,2),2)</f>
        <v>0</v>
      </c>
    </row>
    <row r="95" spans="1:8" ht="16.5">
      <c r="A95" s="5" t="s">
        <v>249</v>
      </c>
      <c r="B95" s="6" t="s">
        <v>171</v>
      </c>
      <c r="C95" s="7" t="s">
        <v>172</v>
      </c>
      <c r="D95" s="6" t="s">
        <v>22</v>
      </c>
      <c r="E95" s="6" t="s">
        <v>79</v>
      </c>
      <c r="F95" s="8">
        <v>1235</v>
      </c>
      <c r="G95" s="8"/>
      <c r="H95" s="9">
        <f>ROUND(ROUND(F95,2)*ROUND(G95,2),2)</f>
        <v>0</v>
      </c>
    </row>
    <row r="96" spans="1:8" ht="16.5">
      <c r="A96" s="5" t="s">
        <v>250</v>
      </c>
      <c r="B96" s="6" t="s">
        <v>174</v>
      </c>
      <c r="C96" s="7" t="s">
        <v>175</v>
      </c>
      <c r="D96" s="6" t="s">
        <v>22</v>
      </c>
      <c r="E96" s="6" t="s">
        <v>79</v>
      </c>
      <c r="F96" s="8">
        <v>6522</v>
      </c>
      <c r="G96" s="8"/>
      <c r="H96" s="9">
        <f>ROUND(ROUND(F96,2)*ROUND(G96,2),2)</f>
        <v>0</v>
      </c>
    </row>
    <row r="97" spans="1:8" ht="33">
      <c r="A97" s="5" t="s">
        <v>251</v>
      </c>
      <c r="B97" s="6" t="s">
        <v>252</v>
      </c>
      <c r="C97" s="7" t="s">
        <v>253</v>
      </c>
      <c r="D97" s="6" t="s">
        <v>14</v>
      </c>
      <c r="E97" s="6" t="s">
        <v>51</v>
      </c>
      <c r="F97" s="8">
        <v>98.21</v>
      </c>
      <c r="G97" s="8"/>
      <c r="H97" s="9">
        <f>ROUND(ROUND(F97,2)*ROUND(G97,2),2)</f>
        <v>0</v>
      </c>
    </row>
    <row r="98" spans="1:8" ht="20.100000000000001" customHeight="1">
      <c r="A98" s="3" t="s">
        <v>254</v>
      </c>
      <c r="B98" s="12" t="s">
        <v>255</v>
      </c>
      <c r="C98" s="12"/>
      <c r="D98" s="12"/>
      <c r="E98" s="12"/>
      <c r="F98" s="12"/>
      <c r="G98" s="12"/>
      <c r="H98" s="4">
        <f>ROUND(SUM(H99:H105),2)</f>
        <v>0</v>
      </c>
    </row>
    <row r="99" spans="1:8" ht="33">
      <c r="A99" s="5" t="s">
        <v>256</v>
      </c>
      <c r="B99" s="6" t="s">
        <v>257</v>
      </c>
      <c r="C99" s="7" t="s">
        <v>258</v>
      </c>
      <c r="D99" s="6" t="s">
        <v>14</v>
      </c>
      <c r="E99" s="6" t="s">
        <v>15</v>
      </c>
      <c r="F99" s="8">
        <v>16.68</v>
      </c>
      <c r="G99" s="8"/>
      <c r="H99" s="9">
        <f t="shared" ref="H99:H105" si="8">ROUND(ROUND(F99,2)*ROUND(G99,2),2)</f>
        <v>0</v>
      </c>
    </row>
    <row r="100" spans="1:8" ht="33">
      <c r="A100" s="5" t="s">
        <v>259</v>
      </c>
      <c r="B100" s="6" t="s">
        <v>252</v>
      </c>
      <c r="C100" s="7" t="s">
        <v>253</v>
      </c>
      <c r="D100" s="6" t="s">
        <v>14</v>
      </c>
      <c r="E100" s="6" t="s">
        <v>51</v>
      </c>
      <c r="F100" s="8">
        <v>2.66</v>
      </c>
      <c r="G100" s="8"/>
      <c r="H100" s="9">
        <f t="shared" si="8"/>
        <v>0</v>
      </c>
    </row>
    <row r="101" spans="1:8" ht="24.75">
      <c r="A101" s="5" t="s">
        <v>260</v>
      </c>
      <c r="B101" s="6" t="s">
        <v>261</v>
      </c>
      <c r="C101" s="7" t="s">
        <v>262</v>
      </c>
      <c r="D101" s="6" t="s">
        <v>22</v>
      </c>
      <c r="E101" s="6" t="s">
        <v>15</v>
      </c>
      <c r="F101" s="8">
        <v>443.38</v>
      </c>
      <c r="G101" s="8"/>
      <c r="H101" s="9">
        <f t="shared" si="8"/>
        <v>0</v>
      </c>
    </row>
    <row r="102" spans="1:8" ht="24.75">
      <c r="A102" s="5" t="s">
        <v>263</v>
      </c>
      <c r="B102" s="6" t="s">
        <v>264</v>
      </c>
      <c r="C102" s="7" t="s">
        <v>265</v>
      </c>
      <c r="D102" s="6" t="s">
        <v>22</v>
      </c>
      <c r="E102" s="6" t="s">
        <v>15</v>
      </c>
      <c r="F102" s="8">
        <v>544.61</v>
      </c>
      <c r="G102" s="8"/>
      <c r="H102" s="9">
        <f t="shared" si="8"/>
        <v>0</v>
      </c>
    </row>
    <row r="103" spans="1:8" ht="33">
      <c r="A103" s="5" t="s">
        <v>266</v>
      </c>
      <c r="B103" s="6" t="s">
        <v>267</v>
      </c>
      <c r="C103" s="7" t="s">
        <v>268</v>
      </c>
      <c r="D103" s="6" t="s">
        <v>14</v>
      </c>
      <c r="E103" s="6" t="s">
        <v>15</v>
      </c>
      <c r="F103" s="8">
        <v>987.99</v>
      </c>
      <c r="G103" s="8"/>
      <c r="H103" s="9">
        <f t="shared" si="8"/>
        <v>0</v>
      </c>
    </row>
    <row r="104" spans="1:8" ht="16.5">
      <c r="A104" s="5" t="s">
        <v>269</v>
      </c>
      <c r="B104" s="6" t="s">
        <v>174</v>
      </c>
      <c r="C104" s="7" t="s">
        <v>175</v>
      </c>
      <c r="D104" s="6" t="s">
        <v>22</v>
      </c>
      <c r="E104" s="6" t="s">
        <v>79</v>
      </c>
      <c r="F104" s="8">
        <v>1931</v>
      </c>
      <c r="G104" s="8"/>
      <c r="H104" s="9">
        <f t="shared" si="8"/>
        <v>0</v>
      </c>
    </row>
    <row r="105" spans="1:8" ht="16.5">
      <c r="A105" s="5" t="s">
        <v>270</v>
      </c>
      <c r="B105" s="6" t="s">
        <v>171</v>
      </c>
      <c r="C105" s="7" t="s">
        <v>172</v>
      </c>
      <c r="D105" s="6" t="s">
        <v>22</v>
      </c>
      <c r="E105" s="6" t="s">
        <v>79</v>
      </c>
      <c r="F105" s="8">
        <v>128</v>
      </c>
      <c r="G105" s="8"/>
      <c r="H105" s="9">
        <f t="shared" si="8"/>
        <v>0</v>
      </c>
    </row>
    <row r="106" spans="1:8" ht="20.100000000000001" customHeight="1">
      <c r="A106" s="3" t="s">
        <v>271</v>
      </c>
      <c r="B106" s="12" t="s">
        <v>272</v>
      </c>
      <c r="C106" s="12"/>
      <c r="D106" s="12"/>
      <c r="E106" s="12"/>
      <c r="F106" s="12"/>
      <c r="G106" s="12"/>
      <c r="H106" s="4">
        <f>ROUND(SUM(H107:H110),2)</f>
        <v>0</v>
      </c>
    </row>
    <row r="107" spans="1:8" ht="24.75">
      <c r="A107" s="5" t="s">
        <v>273</v>
      </c>
      <c r="B107" s="6" t="s">
        <v>274</v>
      </c>
      <c r="C107" s="7" t="s">
        <v>275</v>
      </c>
      <c r="D107" s="6" t="s">
        <v>14</v>
      </c>
      <c r="E107" s="6" t="s">
        <v>15</v>
      </c>
      <c r="F107" s="8">
        <v>23.67</v>
      </c>
      <c r="G107" s="8"/>
      <c r="H107" s="9">
        <f>ROUND(ROUND(F107,2)*ROUND(G107,2),2)</f>
        <v>0</v>
      </c>
    </row>
    <row r="108" spans="1:8" ht="24.75">
      <c r="A108" s="5" t="s">
        <v>276</v>
      </c>
      <c r="B108" s="6" t="s">
        <v>277</v>
      </c>
      <c r="C108" s="7" t="s">
        <v>278</v>
      </c>
      <c r="D108" s="6" t="s">
        <v>14</v>
      </c>
      <c r="E108" s="6" t="s">
        <v>15</v>
      </c>
      <c r="F108" s="8">
        <v>30.16</v>
      </c>
      <c r="G108" s="8"/>
      <c r="H108" s="9">
        <f>ROUND(ROUND(F108,2)*ROUND(G108,2),2)</f>
        <v>0</v>
      </c>
    </row>
    <row r="109" spans="1:8" ht="16.5">
      <c r="A109" s="5" t="s">
        <v>279</v>
      </c>
      <c r="B109" s="6" t="s">
        <v>174</v>
      </c>
      <c r="C109" s="7" t="s">
        <v>175</v>
      </c>
      <c r="D109" s="6" t="s">
        <v>22</v>
      </c>
      <c r="E109" s="6" t="s">
        <v>79</v>
      </c>
      <c r="F109" s="8">
        <v>566</v>
      </c>
      <c r="G109" s="8"/>
      <c r="H109" s="9">
        <f>ROUND(ROUND(F109,2)*ROUND(G109,2),2)</f>
        <v>0</v>
      </c>
    </row>
    <row r="110" spans="1:8" ht="24.75">
      <c r="A110" s="5" t="s">
        <v>280</v>
      </c>
      <c r="B110" s="6" t="s">
        <v>281</v>
      </c>
      <c r="C110" s="7" t="s">
        <v>282</v>
      </c>
      <c r="D110" s="6" t="s">
        <v>14</v>
      </c>
      <c r="E110" s="6" t="s">
        <v>51</v>
      </c>
      <c r="F110" s="8">
        <v>8.82</v>
      </c>
      <c r="G110" s="8"/>
      <c r="H110" s="9">
        <f>ROUND(ROUND(F110,2)*ROUND(G110,2),2)</f>
        <v>0</v>
      </c>
    </row>
    <row r="111" spans="1:8" ht="20.100000000000001" customHeight="1">
      <c r="A111" s="3" t="s">
        <v>283</v>
      </c>
      <c r="B111" s="12" t="s">
        <v>284</v>
      </c>
      <c r="C111" s="12"/>
      <c r="D111" s="12"/>
      <c r="E111" s="12"/>
      <c r="F111" s="12"/>
      <c r="G111" s="12"/>
      <c r="H111" s="4">
        <f>ROUND(SUM(H112:H120),2)</f>
        <v>0</v>
      </c>
    </row>
    <row r="112" spans="1:8" ht="16.5">
      <c r="A112" s="5" t="s">
        <v>285</v>
      </c>
      <c r="B112" s="6" t="s">
        <v>286</v>
      </c>
      <c r="C112" s="7" t="s">
        <v>287</v>
      </c>
      <c r="D112" s="6" t="s">
        <v>22</v>
      </c>
      <c r="E112" s="6" t="s">
        <v>79</v>
      </c>
      <c r="F112" s="8">
        <v>8050.37</v>
      </c>
      <c r="G112" s="8"/>
      <c r="H112" s="9">
        <f t="shared" ref="H112:H120" si="9">ROUND(ROUND(F112,2)*ROUND(G112,2),2)</f>
        <v>0</v>
      </c>
    </row>
    <row r="113" spans="1:8" ht="24.75">
      <c r="A113" s="5" t="s">
        <v>288</v>
      </c>
      <c r="B113" s="6" t="s">
        <v>289</v>
      </c>
      <c r="C113" s="7" t="s">
        <v>290</v>
      </c>
      <c r="D113" s="6" t="s">
        <v>22</v>
      </c>
      <c r="E113" s="6" t="s">
        <v>15</v>
      </c>
      <c r="F113" s="8">
        <v>807.19</v>
      </c>
      <c r="G113" s="8"/>
      <c r="H113" s="9">
        <f t="shared" si="9"/>
        <v>0</v>
      </c>
    </row>
    <row r="114" spans="1:8" ht="16.5">
      <c r="A114" s="5" t="s">
        <v>291</v>
      </c>
      <c r="B114" s="6" t="s">
        <v>292</v>
      </c>
      <c r="C114" s="7" t="s">
        <v>293</v>
      </c>
      <c r="D114" s="6" t="s">
        <v>22</v>
      </c>
      <c r="E114" s="6" t="s">
        <v>15</v>
      </c>
      <c r="F114" s="8">
        <v>41.16</v>
      </c>
      <c r="G114" s="8"/>
      <c r="H114" s="9">
        <f t="shared" si="9"/>
        <v>0</v>
      </c>
    </row>
    <row r="115" spans="1:8" ht="16.5">
      <c r="A115" s="5" t="s">
        <v>294</v>
      </c>
      <c r="B115" s="6" t="s">
        <v>295</v>
      </c>
      <c r="C115" s="7" t="s">
        <v>296</v>
      </c>
      <c r="D115" s="6" t="s">
        <v>22</v>
      </c>
      <c r="E115" s="6" t="s">
        <v>101</v>
      </c>
      <c r="F115" s="8">
        <v>14.39</v>
      </c>
      <c r="G115" s="8"/>
      <c r="H115" s="9">
        <f t="shared" si="9"/>
        <v>0</v>
      </c>
    </row>
    <row r="116" spans="1:8" ht="24.75">
      <c r="A116" s="5" t="s">
        <v>297</v>
      </c>
      <c r="B116" s="6" t="s">
        <v>298</v>
      </c>
      <c r="C116" s="7" t="s">
        <v>299</v>
      </c>
      <c r="D116" s="6" t="s">
        <v>14</v>
      </c>
      <c r="E116" s="6" t="s">
        <v>101</v>
      </c>
      <c r="F116" s="8">
        <v>97.1</v>
      </c>
      <c r="G116" s="8"/>
      <c r="H116" s="9">
        <f t="shared" si="9"/>
        <v>0</v>
      </c>
    </row>
    <row r="117" spans="1:8">
      <c r="A117" s="5" t="s">
        <v>300</v>
      </c>
      <c r="B117" s="6" t="s">
        <v>301</v>
      </c>
      <c r="C117" s="7" t="s">
        <v>302</v>
      </c>
      <c r="D117" s="6" t="s">
        <v>22</v>
      </c>
      <c r="E117" s="6" t="s">
        <v>101</v>
      </c>
      <c r="F117" s="8">
        <v>181.82</v>
      </c>
      <c r="G117" s="8"/>
      <c r="H117" s="9">
        <f t="shared" si="9"/>
        <v>0</v>
      </c>
    </row>
    <row r="118" spans="1:8" ht="16.5">
      <c r="A118" s="5" t="s">
        <v>303</v>
      </c>
      <c r="B118" s="6" t="s">
        <v>304</v>
      </c>
      <c r="C118" s="7" t="s">
        <v>305</v>
      </c>
      <c r="D118" s="6" t="s">
        <v>14</v>
      </c>
      <c r="E118" s="6" t="s">
        <v>101</v>
      </c>
      <c r="F118" s="8">
        <v>189.21</v>
      </c>
      <c r="G118" s="8"/>
      <c r="H118" s="9">
        <f t="shared" si="9"/>
        <v>0</v>
      </c>
    </row>
    <row r="119" spans="1:8" ht="16.5">
      <c r="A119" s="5" t="s">
        <v>306</v>
      </c>
      <c r="B119" s="6" t="s">
        <v>307</v>
      </c>
      <c r="C119" s="7" t="s">
        <v>308</v>
      </c>
      <c r="D119" s="6" t="s">
        <v>22</v>
      </c>
      <c r="E119" s="6" t="s">
        <v>101</v>
      </c>
      <c r="F119" s="8">
        <v>13.5</v>
      </c>
      <c r="G119" s="8"/>
      <c r="H119" s="9">
        <f t="shared" si="9"/>
        <v>0</v>
      </c>
    </row>
    <row r="120" spans="1:8" ht="16.5">
      <c r="A120" s="5" t="s">
        <v>309</v>
      </c>
      <c r="B120" s="6" t="s">
        <v>310</v>
      </c>
      <c r="C120" s="7" t="s">
        <v>311</v>
      </c>
      <c r="D120" s="6" t="s">
        <v>22</v>
      </c>
      <c r="E120" s="6" t="s">
        <v>15</v>
      </c>
      <c r="F120" s="8">
        <v>12.03</v>
      </c>
      <c r="G120" s="8"/>
      <c r="H120" s="9">
        <f t="shared" si="9"/>
        <v>0</v>
      </c>
    </row>
    <row r="121" spans="1:8" ht="20.100000000000001" customHeight="1">
      <c r="A121" s="3" t="s">
        <v>312</v>
      </c>
      <c r="B121" s="12" t="s">
        <v>313</v>
      </c>
      <c r="C121" s="12"/>
      <c r="D121" s="12"/>
      <c r="E121" s="12"/>
      <c r="F121" s="12"/>
      <c r="G121" s="12"/>
      <c r="H121" s="4">
        <f>ROUND(SUM(H122:H128),2)</f>
        <v>0</v>
      </c>
    </row>
    <row r="122" spans="1:8" ht="33">
      <c r="A122" s="5" t="s">
        <v>314</v>
      </c>
      <c r="B122" s="6" t="s">
        <v>315</v>
      </c>
      <c r="C122" s="7" t="s">
        <v>316</v>
      </c>
      <c r="D122" s="6" t="s">
        <v>14</v>
      </c>
      <c r="E122" s="6" t="s">
        <v>15</v>
      </c>
      <c r="F122" s="8">
        <v>2794.14</v>
      </c>
      <c r="G122" s="8"/>
      <c r="H122" s="9">
        <f t="shared" ref="H122:H128" si="10">ROUND(ROUND(F122,2)*ROUND(G122,2),2)</f>
        <v>0</v>
      </c>
    </row>
    <row r="123" spans="1:8" ht="33">
      <c r="A123" s="5" t="s">
        <v>317</v>
      </c>
      <c r="B123" s="6" t="s">
        <v>318</v>
      </c>
      <c r="C123" s="7" t="s">
        <v>319</v>
      </c>
      <c r="D123" s="6" t="s">
        <v>14</v>
      </c>
      <c r="E123" s="6" t="s">
        <v>15</v>
      </c>
      <c r="F123" s="8">
        <v>45.57</v>
      </c>
      <c r="G123" s="8"/>
      <c r="H123" s="9">
        <f t="shared" si="10"/>
        <v>0</v>
      </c>
    </row>
    <row r="124" spans="1:8" ht="33">
      <c r="A124" s="5" t="s">
        <v>320</v>
      </c>
      <c r="B124" s="6" t="s">
        <v>321</v>
      </c>
      <c r="C124" s="7" t="s">
        <v>322</v>
      </c>
      <c r="D124" s="6" t="s">
        <v>14</v>
      </c>
      <c r="E124" s="6" t="s">
        <v>15</v>
      </c>
      <c r="F124" s="8">
        <v>714.55</v>
      </c>
      <c r="G124" s="8"/>
      <c r="H124" s="9">
        <f t="shared" si="10"/>
        <v>0</v>
      </c>
    </row>
    <row r="125" spans="1:8" ht="16.5">
      <c r="A125" s="5" t="s">
        <v>323</v>
      </c>
      <c r="B125" s="6" t="s">
        <v>324</v>
      </c>
      <c r="C125" s="7" t="s">
        <v>325</v>
      </c>
      <c r="D125" s="6" t="s">
        <v>14</v>
      </c>
      <c r="E125" s="6" t="s">
        <v>101</v>
      </c>
      <c r="F125" s="8">
        <v>220.35</v>
      </c>
      <c r="G125" s="8"/>
      <c r="H125" s="9">
        <f t="shared" si="10"/>
        <v>0</v>
      </c>
    </row>
    <row r="126" spans="1:8" ht="16.5">
      <c r="A126" s="5" t="s">
        <v>326</v>
      </c>
      <c r="B126" s="6" t="s">
        <v>327</v>
      </c>
      <c r="C126" s="7" t="s">
        <v>328</v>
      </c>
      <c r="D126" s="6" t="s">
        <v>14</v>
      </c>
      <c r="E126" s="6" t="s">
        <v>101</v>
      </c>
      <c r="F126" s="8">
        <v>117.65</v>
      </c>
      <c r="G126" s="8"/>
      <c r="H126" s="9">
        <f t="shared" si="10"/>
        <v>0</v>
      </c>
    </row>
    <row r="127" spans="1:8">
      <c r="A127" s="5" t="s">
        <v>329</v>
      </c>
      <c r="B127" s="6" t="s">
        <v>330</v>
      </c>
      <c r="C127" s="7" t="s">
        <v>331</v>
      </c>
      <c r="D127" s="6" t="s">
        <v>22</v>
      </c>
      <c r="E127" s="6" t="s">
        <v>15</v>
      </c>
      <c r="F127" s="8">
        <v>714.55</v>
      </c>
      <c r="G127" s="8"/>
      <c r="H127" s="9">
        <f t="shared" si="10"/>
        <v>0</v>
      </c>
    </row>
    <row r="128" spans="1:8" ht="33">
      <c r="A128" s="5" t="s">
        <v>332</v>
      </c>
      <c r="B128" s="6" t="s">
        <v>333</v>
      </c>
      <c r="C128" s="7" t="s">
        <v>334</v>
      </c>
      <c r="D128" s="6" t="s">
        <v>14</v>
      </c>
      <c r="E128" s="6" t="s">
        <v>101</v>
      </c>
      <c r="F128" s="8">
        <v>63.34</v>
      </c>
      <c r="G128" s="8"/>
      <c r="H128" s="9">
        <f t="shared" si="10"/>
        <v>0</v>
      </c>
    </row>
    <row r="129" spans="1:8" ht="20.100000000000001" customHeight="1">
      <c r="A129" s="3" t="s">
        <v>335</v>
      </c>
      <c r="B129" s="12" t="s">
        <v>336</v>
      </c>
      <c r="C129" s="12"/>
      <c r="D129" s="12"/>
      <c r="E129" s="12"/>
      <c r="F129" s="12"/>
      <c r="G129" s="12"/>
      <c r="H129" s="4">
        <f>ROUND(H130+H140+H146+H153+H158,2)</f>
        <v>0</v>
      </c>
    </row>
    <row r="130" spans="1:8" ht="20.100000000000001" customHeight="1">
      <c r="A130" s="3" t="s">
        <v>337</v>
      </c>
      <c r="B130" s="12" t="s">
        <v>338</v>
      </c>
      <c r="C130" s="12"/>
      <c r="D130" s="12"/>
      <c r="E130" s="12"/>
      <c r="F130" s="12"/>
      <c r="G130" s="12"/>
      <c r="H130" s="4">
        <f>ROUND(SUM(H131:H139),2)</f>
        <v>0</v>
      </c>
    </row>
    <row r="131" spans="1:8" ht="33">
      <c r="A131" s="5" t="s">
        <v>339</v>
      </c>
      <c r="B131" s="6" t="s">
        <v>340</v>
      </c>
      <c r="C131" s="7" t="s">
        <v>341</v>
      </c>
      <c r="D131" s="6" t="s">
        <v>14</v>
      </c>
      <c r="E131" s="6" t="s">
        <v>15</v>
      </c>
      <c r="F131" s="8">
        <v>2461.54</v>
      </c>
      <c r="G131" s="8"/>
      <c r="H131" s="9">
        <f t="shared" ref="H131:H139" si="11">ROUND(ROUND(F131,2)*ROUND(G131,2),2)</f>
        <v>0</v>
      </c>
    </row>
    <row r="132" spans="1:8" ht="24.75">
      <c r="A132" s="5" t="s">
        <v>342</v>
      </c>
      <c r="B132" s="6" t="s">
        <v>343</v>
      </c>
      <c r="C132" s="7" t="s">
        <v>344</v>
      </c>
      <c r="D132" s="6" t="s">
        <v>14</v>
      </c>
      <c r="E132" s="6" t="s">
        <v>15</v>
      </c>
      <c r="F132" s="8">
        <v>504.37</v>
      </c>
      <c r="G132" s="8"/>
      <c r="H132" s="9">
        <f t="shared" si="11"/>
        <v>0</v>
      </c>
    </row>
    <row r="133" spans="1:8" ht="24.75">
      <c r="A133" s="5" t="s">
        <v>345</v>
      </c>
      <c r="B133" s="6" t="s">
        <v>346</v>
      </c>
      <c r="C133" s="7" t="s">
        <v>347</v>
      </c>
      <c r="D133" s="6" t="s">
        <v>14</v>
      </c>
      <c r="E133" s="6" t="s">
        <v>15</v>
      </c>
      <c r="F133" s="8">
        <v>1996.13</v>
      </c>
      <c r="G133" s="8"/>
      <c r="H133" s="9">
        <f t="shared" si="11"/>
        <v>0</v>
      </c>
    </row>
    <row r="134" spans="1:8" ht="33">
      <c r="A134" s="5" t="s">
        <v>348</v>
      </c>
      <c r="B134" s="6" t="s">
        <v>349</v>
      </c>
      <c r="C134" s="7" t="s">
        <v>350</v>
      </c>
      <c r="D134" s="6" t="s">
        <v>14</v>
      </c>
      <c r="E134" s="6" t="s">
        <v>15</v>
      </c>
      <c r="F134" s="8">
        <v>504.37</v>
      </c>
      <c r="G134" s="8"/>
      <c r="H134" s="9">
        <f t="shared" si="11"/>
        <v>0</v>
      </c>
    </row>
    <row r="135" spans="1:8">
      <c r="A135" s="5" t="s">
        <v>351</v>
      </c>
      <c r="B135" s="6" t="s">
        <v>352</v>
      </c>
      <c r="C135" s="7" t="s">
        <v>353</v>
      </c>
      <c r="D135" s="6" t="s">
        <v>22</v>
      </c>
      <c r="E135" s="6" t="s">
        <v>15</v>
      </c>
      <c r="F135" s="8">
        <v>3209.97</v>
      </c>
      <c r="G135" s="8"/>
      <c r="H135" s="9">
        <f t="shared" si="11"/>
        <v>0</v>
      </c>
    </row>
    <row r="136" spans="1:8" ht="16.5">
      <c r="A136" s="5" t="s">
        <v>354</v>
      </c>
      <c r="B136" s="6" t="s">
        <v>355</v>
      </c>
      <c r="C136" s="7" t="s">
        <v>356</v>
      </c>
      <c r="D136" s="6" t="s">
        <v>14</v>
      </c>
      <c r="E136" s="6" t="s">
        <v>15</v>
      </c>
      <c r="F136" s="8">
        <v>3209.97</v>
      </c>
      <c r="G136" s="8"/>
      <c r="H136" s="9">
        <f t="shared" si="11"/>
        <v>0</v>
      </c>
    </row>
    <row r="137" spans="1:8" ht="16.5">
      <c r="A137" s="5" t="s">
        <v>357</v>
      </c>
      <c r="B137" s="6" t="s">
        <v>358</v>
      </c>
      <c r="C137" s="7" t="s">
        <v>359</v>
      </c>
      <c r="D137" s="6" t="s">
        <v>14</v>
      </c>
      <c r="E137" s="6" t="s">
        <v>15</v>
      </c>
      <c r="F137" s="8">
        <v>3209.97</v>
      </c>
      <c r="G137" s="8"/>
      <c r="H137" s="9">
        <f t="shared" si="11"/>
        <v>0</v>
      </c>
    </row>
    <row r="138" spans="1:8" ht="24.75">
      <c r="A138" s="5" t="s">
        <v>360</v>
      </c>
      <c r="B138" s="6" t="s">
        <v>361</v>
      </c>
      <c r="C138" s="7" t="s">
        <v>362</v>
      </c>
      <c r="D138" s="6" t="s">
        <v>78</v>
      </c>
      <c r="E138" s="6" t="s">
        <v>15</v>
      </c>
      <c r="F138" s="8">
        <v>82.4</v>
      </c>
      <c r="G138" s="8"/>
      <c r="H138" s="9">
        <f t="shared" si="11"/>
        <v>0</v>
      </c>
    </row>
    <row r="139" spans="1:8" ht="24.75">
      <c r="A139" s="5" t="s">
        <v>363</v>
      </c>
      <c r="B139" s="6" t="s">
        <v>364</v>
      </c>
      <c r="C139" s="7" t="s">
        <v>365</v>
      </c>
      <c r="D139" s="6" t="s">
        <v>87</v>
      </c>
      <c r="E139" s="6" t="s">
        <v>15</v>
      </c>
      <c r="F139" s="8">
        <v>82.4</v>
      </c>
      <c r="G139" s="8"/>
      <c r="H139" s="9">
        <f t="shared" si="11"/>
        <v>0</v>
      </c>
    </row>
    <row r="140" spans="1:8" ht="20.100000000000001" customHeight="1">
      <c r="A140" s="3" t="s">
        <v>366</v>
      </c>
      <c r="B140" s="12" t="s">
        <v>367</v>
      </c>
      <c r="C140" s="12"/>
      <c r="D140" s="12"/>
      <c r="E140" s="12"/>
      <c r="F140" s="12"/>
      <c r="G140" s="12"/>
      <c r="H140" s="4">
        <f>ROUND(SUM(H141:H145),2)</f>
        <v>0</v>
      </c>
    </row>
    <row r="141" spans="1:8" ht="33">
      <c r="A141" s="5" t="s">
        <v>368</v>
      </c>
      <c r="B141" s="6" t="s">
        <v>225</v>
      </c>
      <c r="C141" s="7" t="s">
        <v>226</v>
      </c>
      <c r="D141" s="6" t="s">
        <v>14</v>
      </c>
      <c r="E141" s="6" t="s">
        <v>15</v>
      </c>
      <c r="F141" s="8">
        <v>1073.8800000000001</v>
      </c>
      <c r="G141" s="8"/>
      <c r="H141" s="9">
        <f>ROUND(ROUND(F141,2)*ROUND(G141,2),2)</f>
        <v>0</v>
      </c>
    </row>
    <row r="142" spans="1:8" ht="24.75">
      <c r="A142" s="5" t="s">
        <v>369</v>
      </c>
      <c r="B142" s="6" t="s">
        <v>370</v>
      </c>
      <c r="C142" s="7" t="s">
        <v>371</v>
      </c>
      <c r="D142" s="6" t="s">
        <v>14</v>
      </c>
      <c r="E142" s="6" t="s">
        <v>15</v>
      </c>
      <c r="F142" s="8">
        <v>1073.8800000000001</v>
      </c>
      <c r="G142" s="8"/>
      <c r="H142" s="9">
        <f>ROUND(ROUND(F142,2)*ROUND(G142,2),2)</f>
        <v>0</v>
      </c>
    </row>
    <row r="143" spans="1:8" ht="24.75">
      <c r="A143" s="5" t="s">
        <v>372</v>
      </c>
      <c r="B143" s="6" t="s">
        <v>373</v>
      </c>
      <c r="C143" s="7" t="s">
        <v>374</v>
      </c>
      <c r="D143" s="6" t="s">
        <v>14</v>
      </c>
      <c r="E143" s="6" t="s">
        <v>15</v>
      </c>
      <c r="F143" s="8">
        <v>37.94</v>
      </c>
      <c r="G143" s="8"/>
      <c r="H143" s="9">
        <f>ROUND(ROUND(F143,2)*ROUND(G143,2),2)</f>
        <v>0</v>
      </c>
    </row>
    <row r="144" spans="1:8" ht="16.5">
      <c r="A144" s="5" t="s">
        <v>375</v>
      </c>
      <c r="B144" s="6" t="s">
        <v>376</v>
      </c>
      <c r="C144" s="7" t="s">
        <v>377</v>
      </c>
      <c r="D144" s="6" t="s">
        <v>14</v>
      </c>
      <c r="E144" s="6" t="s">
        <v>15</v>
      </c>
      <c r="F144" s="8">
        <v>37.94</v>
      </c>
      <c r="G144" s="8"/>
      <c r="H144" s="9">
        <f>ROUND(ROUND(F144,2)*ROUND(G144,2),2)</f>
        <v>0</v>
      </c>
    </row>
    <row r="145" spans="1:8" ht="16.5">
      <c r="A145" s="5" t="s">
        <v>378</v>
      </c>
      <c r="B145" s="6" t="s">
        <v>379</v>
      </c>
      <c r="C145" s="7" t="s">
        <v>380</v>
      </c>
      <c r="D145" s="6" t="s">
        <v>14</v>
      </c>
      <c r="E145" s="6" t="s">
        <v>15</v>
      </c>
      <c r="F145" s="8">
        <v>37.94</v>
      </c>
      <c r="G145" s="8"/>
      <c r="H145" s="9">
        <f>ROUND(ROUND(F145,2)*ROUND(G145,2),2)</f>
        <v>0</v>
      </c>
    </row>
    <row r="146" spans="1:8" ht="20.100000000000001" customHeight="1">
      <c r="A146" s="3" t="s">
        <v>381</v>
      </c>
      <c r="B146" s="12" t="s">
        <v>382</v>
      </c>
      <c r="C146" s="12"/>
      <c r="D146" s="12"/>
      <c r="E146" s="12"/>
      <c r="F146" s="12"/>
      <c r="G146" s="12"/>
      <c r="H146" s="4">
        <f>ROUND(SUM(H147:H152),2)</f>
        <v>0</v>
      </c>
    </row>
    <row r="147" spans="1:8" ht="33">
      <c r="A147" s="5" t="s">
        <v>383</v>
      </c>
      <c r="B147" s="6" t="s">
        <v>225</v>
      </c>
      <c r="C147" s="7" t="s">
        <v>226</v>
      </c>
      <c r="D147" s="6" t="s">
        <v>14</v>
      </c>
      <c r="E147" s="6" t="s">
        <v>15</v>
      </c>
      <c r="F147" s="8">
        <v>2862.46</v>
      </c>
      <c r="G147" s="8"/>
      <c r="H147" s="9">
        <f t="shared" ref="H147:H152" si="12">ROUND(ROUND(F147,2)*ROUND(G147,2),2)</f>
        <v>0</v>
      </c>
    </row>
    <row r="148" spans="1:8" ht="24.75">
      <c r="A148" s="5" t="s">
        <v>384</v>
      </c>
      <c r="B148" s="6" t="s">
        <v>343</v>
      </c>
      <c r="C148" s="7" t="s">
        <v>385</v>
      </c>
      <c r="D148" s="6" t="s">
        <v>14</v>
      </c>
      <c r="E148" s="6" t="s">
        <v>15</v>
      </c>
      <c r="F148" s="8">
        <v>295.5</v>
      </c>
      <c r="G148" s="8"/>
      <c r="H148" s="9">
        <f t="shared" si="12"/>
        <v>0</v>
      </c>
    </row>
    <row r="149" spans="1:8" ht="24.75">
      <c r="A149" s="5" t="s">
        <v>386</v>
      </c>
      <c r="B149" s="6" t="s">
        <v>126</v>
      </c>
      <c r="C149" s="7" t="s">
        <v>127</v>
      </c>
      <c r="D149" s="6" t="s">
        <v>14</v>
      </c>
      <c r="E149" s="6" t="s">
        <v>15</v>
      </c>
      <c r="F149" s="8">
        <v>2566.96</v>
      </c>
      <c r="G149" s="8"/>
      <c r="H149" s="9">
        <f t="shared" si="12"/>
        <v>0</v>
      </c>
    </row>
    <row r="150" spans="1:8">
      <c r="A150" s="5" t="s">
        <v>387</v>
      </c>
      <c r="B150" s="6" t="s">
        <v>352</v>
      </c>
      <c r="C150" s="7" t="s">
        <v>353</v>
      </c>
      <c r="D150" s="6" t="s">
        <v>22</v>
      </c>
      <c r="E150" s="6" t="s">
        <v>15</v>
      </c>
      <c r="F150" s="8">
        <v>2566.96</v>
      </c>
      <c r="G150" s="8"/>
      <c r="H150" s="9">
        <f t="shared" si="12"/>
        <v>0</v>
      </c>
    </row>
    <row r="151" spans="1:8" ht="16.5">
      <c r="A151" s="5" t="s">
        <v>388</v>
      </c>
      <c r="B151" s="6" t="s">
        <v>355</v>
      </c>
      <c r="C151" s="7" t="s">
        <v>356</v>
      </c>
      <c r="D151" s="6" t="s">
        <v>14</v>
      </c>
      <c r="E151" s="6" t="s">
        <v>15</v>
      </c>
      <c r="F151" s="8">
        <v>2566.96</v>
      </c>
      <c r="G151" s="8"/>
      <c r="H151" s="9">
        <f t="shared" si="12"/>
        <v>0</v>
      </c>
    </row>
    <row r="152" spans="1:8" ht="16.5">
      <c r="A152" s="5" t="s">
        <v>389</v>
      </c>
      <c r="B152" s="6" t="s">
        <v>358</v>
      </c>
      <c r="C152" s="7" t="s">
        <v>359</v>
      </c>
      <c r="D152" s="6" t="s">
        <v>14</v>
      </c>
      <c r="E152" s="6" t="s">
        <v>15</v>
      </c>
      <c r="F152" s="8">
        <v>2566.96</v>
      </c>
      <c r="G152" s="8"/>
      <c r="H152" s="9">
        <f t="shared" si="12"/>
        <v>0</v>
      </c>
    </row>
    <row r="153" spans="1:8" ht="20.100000000000001" customHeight="1">
      <c r="A153" s="3" t="s">
        <v>390</v>
      </c>
      <c r="B153" s="12" t="s">
        <v>391</v>
      </c>
      <c r="C153" s="12"/>
      <c r="D153" s="12"/>
      <c r="E153" s="12"/>
      <c r="F153" s="12"/>
      <c r="G153" s="12"/>
      <c r="H153" s="4">
        <f>ROUND(SUM(H154:H157),2)</f>
        <v>0</v>
      </c>
    </row>
    <row r="154" spans="1:8" ht="24.75">
      <c r="A154" s="5" t="s">
        <v>392</v>
      </c>
      <c r="B154" s="6" t="s">
        <v>393</v>
      </c>
      <c r="C154" s="7" t="s">
        <v>394</v>
      </c>
      <c r="D154" s="6" t="s">
        <v>14</v>
      </c>
      <c r="E154" s="6" t="s">
        <v>15</v>
      </c>
      <c r="F154" s="8">
        <v>1222.77</v>
      </c>
      <c r="G154" s="8"/>
      <c r="H154" s="9">
        <f>ROUND(ROUND(F154,2)*ROUND(G154,2),2)</f>
        <v>0</v>
      </c>
    </row>
    <row r="155" spans="1:8">
      <c r="A155" s="5" t="s">
        <v>395</v>
      </c>
      <c r="B155" s="6" t="s">
        <v>352</v>
      </c>
      <c r="C155" s="7" t="s">
        <v>353</v>
      </c>
      <c r="D155" s="6" t="s">
        <v>22</v>
      </c>
      <c r="E155" s="6" t="s">
        <v>15</v>
      </c>
      <c r="F155" s="8">
        <v>1222.77</v>
      </c>
      <c r="G155" s="8"/>
      <c r="H155" s="9">
        <f>ROUND(ROUND(F155,2)*ROUND(G155,2),2)</f>
        <v>0</v>
      </c>
    </row>
    <row r="156" spans="1:8" ht="16.5">
      <c r="A156" s="5" t="s">
        <v>396</v>
      </c>
      <c r="B156" s="6" t="s">
        <v>376</v>
      </c>
      <c r="C156" s="7" t="s">
        <v>377</v>
      </c>
      <c r="D156" s="6" t="s">
        <v>14</v>
      </c>
      <c r="E156" s="6" t="s">
        <v>15</v>
      </c>
      <c r="F156" s="8">
        <v>1222.77</v>
      </c>
      <c r="G156" s="8"/>
      <c r="H156" s="9">
        <f>ROUND(ROUND(F156,2)*ROUND(G156,2),2)</f>
        <v>0</v>
      </c>
    </row>
    <row r="157" spans="1:8" ht="16.5">
      <c r="A157" s="5" t="s">
        <v>397</v>
      </c>
      <c r="B157" s="6" t="s">
        <v>379</v>
      </c>
      <c r="C157" s="7" t="s">
        <v>380</v>
      </c>
      <c r="D157" s="6" t="s">
        <v>14</v>
      </c>
      <c r="E157" s="6" t="s">
        <v>15</v>
      </c>
      <c r="F157" s="8">
        <v>1222.77</v>
      </c>
      <c r="G157" s="8"/>
      <c r="H157" s="9">
        <f>ROUND(ROUND(F157,2)*ROUND(G157,2),2)</f>
        <v>0</v>
      </c>
    </row>
    <row r="158" spans="1:8" ht="20.100000000000001" customHeight="1">
      <c r="A158" s="3" t="s">
        <v>398</v>
      </c>
      <c r="B158" s="12" t="s">
        <v>399</v>
      </c>
      <c r="C158" s="12"/>
      <c r="D158" s="12"/>
      <c r="E158" s="12"/>
      <c r="F158" s="12"/>
      <c r="G158" s="12"/>
      <c r="H158" s="4">
        <f>ROUND(SUM(H159:H161),2)</f>
        <v>0</v>
      </c>
    </row>
    <row r="159" spans="1:8" ht="16.5">
      <c r="A159" s="5" t="s">
        <v>400</v>
      </c>
      <c r="B159" s="6" t="s">
        <v>401</v>
      </c>
      <c r="C159" s="7" t="s">
        <v>402</v>
      </c>
      <c r="D159" s="6"/>
      <c r="E159" s="6" t="s">
        <v>15</v>
      </c>
      <c r="F159" s="8">
        <v>34.21</v>
      </c>
      <c r="G159" s="8"/>
      <c r="H159" s="9">
        <f>ROUND(ROUND(F159,2)*ROUND(G159,2),2)</f>
        <v>0</v>
      </c>
    </row>
    <row r="160" spans="1:8" ht="16.5">
      <c r="A160" s="5" t="s">
        <v>403</v>
      </c>
      <c r="B160" s="6" t="s">
        <v>404</v>
      </c>
      <c r="C160" s="7" t="s">
        <v>405</v>
      </c>
      <c r="D160" s="6"/>
      <c r="E160" s="6" t="s">
        <v>15</v>
      </c>
      <c r="F160" s="8">
        <v>261.29000000000002</v>
      </c>
      <c r="G160" s="8"/>
      <c r="H160" s="9">
        <f>ROUND(ROUND(F160,2)*ROUND(G160,2),2)</f>
        <v>0</v>
      </c>
    </row>
    <row r="161" spans="1:8" ht="16.5">
      <c r="A161" s="5" t="s">
        <v>406</v>
      </c>
      <c r="B161" s="6" t="s">
        <v>407</v>
      </c>
      <c r="C161" s="7" t="s">
        <v>408</v>
      </c>
      <c r="D161" s="6" t="s">
        <v>78</v>
      </c>
      <c r="E161" s="6" t="s">
        <v>83</v>
      </c>
      <c r="F161" s="8">
        <v>27</v>
      </c>
      <c r="G161" s="8"/>
      <c r="H161" s="9">
        <f>ROUND(ROUND(F161,2)*ROUND(G161,2),2)</f>
        <v>0</v>
      </c>
    </row>
    <row r="162" spans="1:8" ht="20.100000000000001" customHeight="1">
      <c r="A162" s="3" t="s">
        <v>409</v>
      </c>
      <c r="B162" s="12" t="s">
        <v>410</v>
      </c>
      <c r="C162" s="12"/>
      <c r="D162" s="12"/>
      <c r="E162" s="12"/>
      <c r="F162" s="12"/>
      <c r="G162" s="12"/>
      <c r="H162" s="4">
        <f>ROUND(SUM(H163:H169),2)</f>
        <v>0</v>
      </c>
    </row>
    <row r="163" spans="1:8" ht="16.5">
      <c r="A163" s="5" t="s">
        <v>411</v>
      </c>
      <c r="B163" s="6" t="s">
        <v>412</v>
      </c>
      <c r="C163" s="7" t="s">
        <v>413</v>
      </c>
      <c r="D163" s="6" t="s">
        <v>22</v>
      </c>
      <c r="E163" s="6" t="s">
        <v>15</v>
      </c>
      <c r="F163" s="8">
        <v>764.79</v>
      </c>
      <c r="G163" s="8"/>
      <c r="H163" s="9">
        <f t="shared" ref="H163:H169" si="13">ROUND(ROUND(F163,2)*ROUND(G163,2),2)</f>
        <v>0</v>
      </c>
    </row>
    <row r="164" spans="1:8" ht="24.75">
      <c r="A164" s="5" t="s">
        <v>414</v>
      </c>
      <c r="B164" s="6" t="s">
        <v>111</v>
      </c>
      <c r="C164" s="7" t="s">
        <v>112</v>
      </c>
      <c r="D164" s="6" t="s">
        <v>14</v>
      </c>
      <c r="E164" s="6" t="s">
        <v>15</v>
      </c>
      <c r="F164" s="8">
        <v>1264.74</v>
      </c>
      <c r="G164" s="8"/>
      <c r="H164" s="9">
        <f t="shared" si="13"/>
        <v>0</v>
      </c>
    </row>
    <row r="165" spans="1:8">
      <c r="A165" s="5" t="s">
        <v>415</v>
      </c>
      <c r="B165" s="6" t="s">
        <v>416</v>
      </c>
      <c r="C165" s="7" t="s">
        <v>417</v>
      </c>
      <c r="D165" s="6" t="s">
        <v>22</v>
      </c>
      <c r="E165" s="6" t="s">
        <v>51</v>
      </c>
      <c r="F165" s="8">
        <v>63.24</v>
      </c>
      <c r="G165" s="8"/>
      <c r="H165" s="9">
        <f t="shared" si="13"/>
        <v>0</v>
      </c>
    </row>
    <row r="166" spans="1:8" ht="33">
      <c r="A166" s="5" t="s">
        <v>418</v>
      </c>
      <c r="B166" s="6" t="s">
        <v>419</v>
      </c>
      <c r="C166" s="7" t="s">
        <v>420</v>
      </c>
      <c r="D166" s="6" t="s">
        <v>14</v>
      </c>
      <c r="E166" s="6" t="s">
        <v>15</v>
      </c>
      <c r="F166" s="8">
        <v>993.28</v>
      </c>
      <c r="G166" s="8"/>
      <c r="H166" s="9">
        <f t="shared" si="13"/>
        <v>0</v>
      </c>
    </row>
    <row r="167" spans="1:8">
      <c r="A167" s="5" t="s">
        <v>421</v>
      </c>
      <c r="B167" s="6" t="s">
        <v>422</v>
      </c>
      <c r="C167" s="7" t="s">
        <v>423</v>
      </c>
      <c r="D167" s="6" t="s">
        <v>22</v>
      </c>
      <c r="E167" s="6" t="s">
        <v>101</v>
      </c>
      <c r="F167" s="8">
        <v>895.56</v>
      </c>
      <c r="G167" s="8"/>
      <c r="H167" s="9">
        <f t="shared" si="13"/>
        <v>0</v>
      </c>
    </row>
    <row r="168" spans="1:8" ht="16.5">
      <c r="A168" s="5" t="s">
        <v>424</v>
      </c>
      <c r="B168" s="6" t="s">
        <v>425</v>
      </c>
      <c r="C168" s="7" t="s">
        <v>426</v>
      </c>
      <c r="D168" s="6" t="s">
        <v>427</v>
      </c>
      <c r="E168" s="6" t="s">
        <v>15</v>
      </c>
      <c r="F168" s="8">
        <v>209.11</v>
      </c>
      <c r="G168" s="8"/>
      <c r="H168" s="9">
        <f t="shared" si="13"/>
        <v>0</v>
      </c>
    </row>
    <row r="169" spans="1:8" ht="16.5">
      <c r="A169" s="5" t="s">
        <v>428</v>
      </c>
      <c r="B169" s="6" t="s">
        <v>429</v>
      </c>
      <c r="C169" s="7" t="s">
        <v>430</v>
      </c>
      <c r="D169" s="6" t="s">
        <v>427</v>
      </c>
      <c r="E169" s="6" t="s">
        <v>15</v>
      </c>
      <c r="F169" s="8">
        <v>62.35</v>
      </c>
      <c r="G169" s="8"/>
      <c r="H169" s="9">
        <f t="shared" si="13"/>
        <v>0</v>
      </c>
    </row>
    <row r="170" spans="1:8" ht="20.100000000000001" customHeight="1">
      <c r="A170" s="3" t="s">
        <v>431</v>
      </c>
      <c r="B170" s="12" t="s">
        <v>432</v>
      </c>
      <c r="C170" s="12"/>
      <c r="D170" s="12"/>
      <c r="E170" s="12"/>
      <c r="F170" s="12"/>
      <c r="G170" s="12"/>
      <c r="H170" s="4">
        <f>ROUND(H171+H188+H192,2)</f>
        <v>0</v>
      </c>
    </row>
    <row r="171" spans="1:8" ht="20.100000000000001" customHeight="1">
      <c r="A171" s="3" t="s">
        <v>433</v>
      </c>
      <c r="B171" s="12" t="s">
        <v>434</v>
      </c>
      <c r="C171" s="12"/>
      <c r="D171" s="12"/>
      <c r="E171" s="12"/>
      <c r="F171" s="12"/>
      <c r="G171" s="12"/>
      <c r="H171" s="4">
        <f>ROUND(SUM(H172:H187),2)</f>
        <v>0</v>
      </c>
    </row>
    <row r="172" spans="1:8" ht="49.5">
      <c r="A172" s="5" t="s">
        <v>435</v>
      </c>
      <c r="B172" s="6" t="s">
        <v>436</v>
      </c>
      <c r="C172" s="7" t="s">
        <v>437</v>
      </c>
      <c r="D172" s="6" t="s">
        <v>14</v>
      </c>
      <c r="E172" s="6" t="s">
        <v>83</v>
      </c>
      <c r="F172" s="8">
        <v>38</v>
      </c>
      <c r="G172" s="8"/>
      <c r="H172" s="9">
        <f t="shared" ref="H172:H187" si="14">ROUND(ROUND(F172,2)*ROUND(G172,2),2)</f>
        <v>0</v>
      </c>
    </row>
    <row r="173" spans="1:8" ht="49.5">
      <c r="A173" s="5" t="s">
        <v>438</v>
      </c>
      <c r="B173" s="6" t="s">
        <v>439</v>
      </c>
      <c r="C173" s="7" t="s">
        <v>440</v>
      </c>
      <c r="D173" s="6" t="s">
        <v>14</v>
      </c>
      <c r="E173" s="6" t="s">
        <v>83</v>
      </c>
      <c r="F173" s="8">
        <v>8</v>
      </c>
      <c r="G173" s="8"/>
      <c r="H173" s="9">
        <f t="shared" si="14"/>
        <v>0</v>
      </c>
    </row>
    <row r="174" spans="1:8" ht="41.25">
      <c r="A174" s="5" t="s">
        <v>441</v>
      </c>
      <c r="B174" s="6" t="s">
        <v>442</v>
      </c>
      <c r="C174" s="7" t="s">
        <v>443</v>
      </c>
      <c r="D174" s="6" t="s">
        <v>22</v>
      </c>
      <c r="E174" s="6" t="s">
        <v>83</v>
      </c>
      <c r="F174" s="8">
        <v>1</v>
      </c>
      <c r="G174" s="8"/>
      <c r="H174" s="9">
        <f t="shared" si="14"/>
        <v>0</v>
      </c>
    </row>
    <row r="175" spans="1:8" ht="24.75">
      <c r="A175" s="5" t="s">
        <v>444</v>
      </c>
      <c r="B175" s="6" t="s">
        <v>445</v>
      </c>
      <c r="C175" s="7" t="s">
        <v>446</v>
      </c>
      <c r="D175" s="6" t="s">
        <v>78</v>
      </c>
      <c r="E175" s="6" t="s">
        <v>83</v>
      </c>
      <c r="F175" s="8">
        <v>2</v>
      </c>
      <c r="G175" s="8"/>
      <c r="H175" s="9">
        <f t="shared" si="14"/>
        <v>0</v>
      </c>
    </row>
    <row r="176" spans="1:8" ht="16.5">
      <c r="A176" s="5" t="s">
        <v>447</v>
      </c>
      <c r="B176" s="6" t="s">
        <v>448</v>
      </c>
      <c r="C176" s="7" t="s">
        <v>449</v>
      </c>
      <c r="D176" s="6" t="s">
        <v>22</v>
      </c>
      <c r="E176" s="6" t="s">
        <v>15</v>
      </c>
      <c r="F176" s="8">
        <v>2.72</v>
      </c>
      <c r="G176" s="8"/>
      <c r="H176" s="9">
        <f t="shared" si="14"/>
        <v>0</v>
      </c>
    </row>
    <row r="177" spans="1:8" ht="16.5">
      <c r="A177" s="5" t="s">
        <v>450</v>
      </c>
      <c r="B177" s="6" t="s">
        <v>451</v>
      </c>
      <c r="C177" s="7" t="s">
        <v>452</v>
      </c>
      <c r="D177" s="6" t="s">
        <v>14</v>
      </c>
      <c r="E177" s="6" t="s">
        <v>15</v>
      </c>
      <c r="F177" s="8">
        <v>2.72</v>
      </c>
      <c r="G177" s="8"/>
      <c r="H177" s="9">
        <f t="shared" si="14"/>
        <v>0</v>
      </c>
    </row>
    <row r="178" spans="1:8" ht="16.5">
      <c r="A178" s="5" t="s">
        <v>453</v>
      </c>
      <c r="B178" s="6" t="s">
        <v>448</v>
      </c>
      <c r="C178" s="7" t="s">
        <v>454</v>
      </c>
      <c r="D178" s="6" t="s">
        <v>22</v>
      </c>
      <c r="E178" s="6" t="s">
        <v>15</v>
      </c>
      <c r="F178" s="8">
        <v>2.64</v>
      </c>
      <c r="G178" s="8"/>
      <c r="H178" s="9">
        <f t="shared" si="14"/>
        <v>0</v>
      </c>
    </row>
    <row r="179" spans="1:8" ht="16.5">
      <c r="A179" s="5" t="s">
        <v>455</v>
      </c>
      <c r="B179" s="6" t="s">
        <v>451</v>
      </c>
      <c r="C179" s="7" t="s">
        <v>456</v>
      </c>
      <c r="D179" s="6" t="s">
        <v>14</v>
      </c>
      <c r="E179" s="6" t="s">
        <v>15</v>
      </c>
      <c r="F179" s="8">
        <v>15.36</v>
      </c>
      <c r="G179" s="8"/>
      <c r="H179" s="9">
        <f t="shared" si="14"/>
        <v>0</v>
      </c>
    </row>
    <row r="180" spans="1:8" ht="16.5">
      <c r="A180" s="5" t="s">
        <v>457</v>
      </c>
      <c r="B180" s="6" t="s">
        <v>458</v>
      </c>
      <c r="C180" s="7" t="s">
        <v>459</v>
      </c>
      <c r="D180" s="6" t="s">
        <v>22</v>
      </c>
      <c r="E180" s="6" t="s">
        <v>15</v>
      </c>
      <c r="F180" s="8">
        <v>6.72</v>
      </c>
      <c r="G180" s="8"/>
      <c r="H180" s="9">
        <f t="shared" si="14"/>
        <v>0</v>
      </c>
    </row>
    <row r="181" spans="1:8" ht="16.5">
      <c r="A181" s="5" t="s">
        <v>460</v>
      </c>
      <c r="B181" s="6" t="s">
        <v>461</v>
      </c>
      <c r="C181" s="7" t="s">
        <v>462</v>
      </c>
      <c r="D181" s="6" t="s">
        <v>22</v>
      </c>
      <c r="E181" s="6" t="s">
        <v>15</v>
      </c>
      <c r="F181" s="8">
        <v>12.2</v>
      </c>
      <c r="G181" s="8"/>
      <c r="H181" s="9">
        <f t="shared" si="14"/>
        <v>0</v>
      </c>
    </row>
    <row r="182" spans="1:8" ht="16.5">
      <c r="A182" s="5" t="s">
        <v>463</v>
      </c>
      <c r="B182" s="6" t="s">
        <v>464</v>
      </c>
      <c r="C182" s="7" t="s">
        <v>465</v>
      </c>
      <c r="D182" s="6" t="s">
        <v>22</v>
      </c>
      <c r="E182" s="6" t="s">
        <v>15</v>
      </c>
      <c r="F182" s="8">
        <v>15.09</v>
      </c>
      <c r="G182" s="8"/>
      <c r="H182" s="9">
        <f t="shared" si="14"/>
        <v>0</v>
      </c>
    </row>
    <row r="183" spans="1:8" ht="16.5">
      <c r="A183" s="5" t="s">
        <v>466</v>
      </c>
      <c r="B183" s="6" t="s">
        <v>467</v>
      </c>
      <c r="C183" s="7" t="s">
        <v>468</v>
      </c>
      <c r="D183" s="6" t="s">
        <v>22</v>
      </c>
      <c r="E183" s="6" t="s">
        <v>15</v>
      </c>
      <c r="F183" s="8">
        <v>2.54</v>
      </c>
      <c r="G183" s="8"/>
      <c r="H183" s="9">
        <f t="shared" si="14"/>
        <v>0</v>
      </c>
    </row>
    <row r="184" spans="1:8" ht="16.5">
      <c r="A184" s="5" t="s">
        <v>469</v>
      </c>
      <c r="B184" s="6" t="s">
        <v>470</v>
      </c>
      <c r="C184" s="7" t="s">
        <v>471</v>
      </c>
      <c r="D184" s="6" t="s">
        <v>22</v>
      </c>
      <c r="E184" s="6" t="s">
        <v>15</v>
      </c>
      <c r="F184" s="8">
        <v>1.2</v>
      </c>
      <c r="G184" s="8"/>
      <c r="H184" s="9">
        <f t="shared" si="14"/>
        <v>0</v>
      </c>
    </row>
    <row r="185" spans="1:8" ht="16.5">
      <c r="A185" s="5" t="s">
        <v>472</v>
      </c>
      <c r="B185" s="6" t="s">
        <v>473</v>
      </c>
      <c r="C185" s="7" t="s">
        <v>474</v>
      </c>
      <c r="D185" s="6" t="s">
        <v>22</v>
      </c>
      <c r="E185" s="6" t="s">
        <v>15</v>
      </c>
      <c r="F185" s="8">
        <v>13</v>
      </c>
      <c r="G185" s="8"/>
      <c r="H185" s="9">
        <f t="shared" si="14"/>
        <v>0</v>
      </c>
    </row>
    <row r="186" spans="1:8" ht="16.5">
      <c r="A186" s="5" t="s">
        <v>475</v>
      </c>
      <c r="B186" s="6" t="s">
        <v>476</v>
      </c>
      <c r="C186" s="7" t="s">
        <v>477</v>
      </c>
      <c r="D186" s="6" t="s">
        <v>22</v>
      </c>
      <c r="E186" s="6" t="s">
        <v>15</v>
      </c>
      <c r="F186" s="8">
        <v>4.03</v>
      </c>
      <c r="G186" s="8"/>
      <c r="H186" s="9">
        <f t="shared" si="14"/>
        <v>0</v>
      </c>
    </row>
    <row r="187" spans="1:8" ht="16.5">
      <c r="A187" s="5" t="s">
        <v>478</v>
      </c>
      <c r="B187" s="6" t="s">
        <v>451</v>
      </c>
      <c r="C187" s="7" t="s">
        <v>479</v>
      </c>
      <c r="D187" s="6" t="s">
        <v>14</v>
      </c>
      <c r="E187" s="6" t="s">
        <v>15</v>
      </c>
      <c r="F187" s="8">
        <v>17.03</v>
      </c>
      <c r="G187" s="8"/>
      <c r="H187" s="9">
        <f t="shared" si="14"/>
        <v>0</v>
      </c>
    </row>
    <row r="188" spans="1:8" ht="20.100000000000001" customHeight="1">
      <c r="A188" s="3" t="s">
        <v>480</v>
      </c>
      <c r="B188" s="12" t="s">
        <v>481</v>
      </c>
      <c r="C188" s="12"/>
      <c r="D188" s="12"/>
      <c r="E188" s="12"/>
      <c r="F188" s="12"/>
      <c r="G188" s="12"/>
      <c r="H188" s="4">
        <f>ROUND(SUM(H189:H191),2)</f>
        <v>0</v>
      </c>
    </row>
    <row r="189" spans="1:8" ht="16.5">
      <c r="A189" s="5" t="s">
        <v>482</v>
      </c>
      <c r="B189" s="6" t="s">
        <v>483</v>
      </c>
      <c r="C189" s="7" t="s">
        <v>484</v>
      </c>
      <c r="D189" s="6" t="s">
        <v>22</v>
      </c>
      <c r="E189" s="6" t="s">
        <v>15</v>
      </c>
      <c r="F189" s="8">
        <v>92.2</v>
      </c>
      <c r="G189" s="8"/>
      <c r="H189" s="9">
        <f>ROUND(ROUND(F189,2)*ROUND(G189,2),2)</f>
        <v>0</v>
      </c>
    </row>
    <row r="190" spans="1:8">
      <c r="A190" s="5" t="s">
        <v>485</v>
      </c>
      <c r="B190" s="6" t="s">
        <v>486</v>
      </c>
      <c r="C190" s="7" t="s">
        <v>487</v>
      </c>
      <c r="D190" s="6" t="s">
        <v>22</v>
      </c>
      <c r="E190" s="6" t="s">
        <v>15</v>
      </c>
      <c r="F190" s="8">
        <v>92.2</v>
      </c>
      <c r="G190" s="8"/>
      <c r="H190" s="9">
        <f>ROUND(ROUND(F190,2)*ROUND(G190,2),2)</f>
        <v>0</v>
      </c>
    </row>
    <row r="191" spans="1:8" ht="41.25">
      <c r="A191" s="5" t="s">
        <v>488</v>
      </c>
      <c r="B191" s="6" t="s">
        <v>489</v>
      </c>
      <c r="C191" s="7" t="s">
        <v>490</v>
      </c>
      <c r="D191" s="6" t="s">
        <v>14</v>
      </c>
      <c r="E191" s="6" t="s">
        <v>15</v>
      </c>
      <c r="F191" s="8">
        <v>4.4800000000000004</v>
      </c>
      <c r="G191" s="8"/>
      <c r="H191" s="9">
        <f>ROUND(ROUND(F191,2)*ROUND(G191,2),2)</f>
        <v>0</v>
      </c>
    </row>
    <row r="192" spans="1:8" ht="20.100000000000001" customHeight="1">
      <c r="A192" s="3" t="s">
        <v>491</v>
      </c>
      <c r="B192" s="12" t="s">
        <v>492</v>
      </c>
      <c r="C192" s="12"/>
      <c r="D192" s="12"/>
      <c r="E192" s="12"/>
      <c r="F192" s="12"/>
      <c r="G192" s="12"/>
      <c r="H192" s="4">
        <f>ROUND(SUM(H193:H194),2)</f>
        <v>0</v>
      </c>
    </row>
    <row r="193" spans="1:8">
      <c r="A193" s="5" t="s">
        <v>493</v>
      </c>
      <c r="B193" s="6" t="s">
        <v>494</v>
      </c>
      <c r="C193" s="7" t="s">
        <v>495</v>
      </c>
      <c r="D193" s="6" t="s">
        <v>78</v>
      </c>
      <c r="E193" s="6" t="s">
        <v>101</v>
      </c>
      <c r="F193" s="8">
        <v>26.61</v>
      </c>
      <c r="G193" s="8"/>
      <c r="H193" s="9">
        <f>ROUND(ROUND(F193,2)*ROUND(G193,2),2)</f>
        <v>0</v>
      </c>
    </row>
    <row r="194" spans="1:8">
      <c r="A194" s="5" t="s">
        <v>496</v>
      </c>
      <c r="B194" s="6" t="s">
        <v>497</v>
      </c>
      <c r="C194" s="7" t="s">
        <v>498</v>
      </c>
      <c r="D194" s="6" t="s">
        <v>78</v>
      </c>
      <c r="E194" s="6" t="s">
        <v>101</v>
      </c>
      <c r="F194" s="8">
        <v>92.01</v>
      </c>
      <c r="G194" s="8"/>
      <c r="H194" s="9">
        <f>ROUND(ROUND(F194,2)*ROUND(G194,2),2)</f>
        <v>0</v>
      </c>
    </row>
    <row r="195" spans="1:8" ht="20.100000000000001" customHeight="1">
      <c r="A195" s="3" t="s">
        <v>499</v>
      </c>
      <c r="B195" s="12" t="s">
        <v>500</v>
      </c>
      <c r="C195" s="12"/>
      <c r="D195" s="12"/>
      <c r="E195" s="12"/>
      <c r="F195" s="12"/>
      <c r="G195" s="12"/>
      <c r="H195" s="4">
        <f>ROUND(H196+H215+H218,2)</f>
        <v>0</v>
      </c>
    </row>
    <row r="196" spans="1:8" ht="20.100000000000001" customHeight="1">
      <c r="A196" s="3" t="s">
        <v>501</v>
      </c>
      <c r="B196" s="12" t="s">
        <v>502</v>
      </c>
      <c r="C196" s="12"/>
      <c r="D196" s="12"/>
      <c r="E196" s="12"/>
      <c r="F196" s="12"/>
      <c r="G196" s="12"/>
      <c r="H196" s="4">
        <f>ROUND(SUM(H197:H214),2)</f>
        <v>0</v>
      </c>
    </row>
    <row r="197" spans="1:8" ht="33">
      <c r="A197" s="5" t="s">
        <v>503</v>
      </c>
      <c r="B197" s="6" t="s">
        <v>504</v>
      </c>
      <c r="C197" s="7" t="s">
        <v>505</v>
      </c>
      <c r="D197" s="6" t="s">
        <v>14</v>
      </c>
      <c r="E197" s="6" t="s">
        <v>83</v>
      </c>
      <c r="F197" s="8">
        <v>10</v>
      </c>
      <c r="G197" s="8"/>
      <c r="H197" s="9">
        <f t="shared" ref="H197:H214" si="15">ROUND(ROUND(F197,2)*ROUND(G197,2),2)</f>
        <v>0</v>
      </c>
    </row>
    <row r="198" spans="1:8" ht="16.5">
      <c r="A198" s="5" t="s">
        <v>506</v>
      </c>
      <c r="B198" s="6" t="s">
        <v>507</v>
      </c>
      <c r="C198" s="7" t="s">
        <v>508</v>
      </c>
      <c r="D198" s="6" t="s">
        <v>14</v>
      </c>
      <c r="E198" s="6" t="s">
        <v>83</v>
      </c>
      <c r="F198" s="8">
        <v>10</v>
      </c>
      <c r="G198" s="8"/>
      <c r="H198" s="9">
        <f t="shared" si="15"/>
        <v>0</v>
      </c>
    </row>
    <row r="199" spans="1:8" ht="24.75">
      <c r="A199" s="5" t="s">
        <v>509</v>
      </c>
      <c r="B199" s="6" t="s">
        <v>510</v>
      </c>
      <c r="C199" s="7" t="s">
        <v>511</v>
      </c>
      <c r="D199" s="6" t="s">
        <v>87</v>
      </c>
      <c r="E199" s="6" t="s">
        <v>83</v>
      </c>
      <c r="F199" s="8">
        <v>4</v>
      </c>
      <c r="G199" s="8"/>
      <c r="H199" s="9">
        <f t="shared" si="15"/>
        <v>0</v>
      </c>
    </row>
    <row r="200" spans="1:8">
      <c r="A200" s="5" t="s">
        <v>512</v>
      </c>
      <c r="B200" s="6" t="s">
        <v>513</v>
      </c>
      <c r="C200" s="7" t="s">
        <v>514</v>
      </c>
      <c r="D200" s="6"/>
      <c r="E200" s="6" t="s">
        <v>83</v>
      </c>
      <c r="F200" s="8">
        <v>10</v>
      </c>
      <c r="G200" s="8"/>
      <c r="H200" s="9">
        <f t="shared" si="15"/>
        <v>0</v>
      </c>
    </row>
    <row r="201" spans="1:8" ht="24.75">
      <c r="A201" s="5" t="s">
        <v>515</v>
      </c>
      <c r="B201" s="6" t="s">
        <v>516</v>
      </c>
      <c r="C201" s="7" t="s">
        <v>517</v>
      </c>
      <c r="D201" s="6" t="s">
        <v>87</v>
      </c>
      <c r="E201" s="6" t="s">
        <v>518</v>
      </c>
      <c r="F201" s="8">
        <v>7</v>
      </c>
      <c r="G201" s="8"/>
      <c r="H201" s="9">
        <f t="shared" si="15"/>
        <v>0</v>
      </c>
    </row>
    <row r="202" spans="1:8" ht="24.75">
      <c r="A202" s="5" t="s">
        <v>519</v>
      </c>
      <c r="B202" s="6" t="s">
        <v>520</v>
      </c>
      <c r="C202" s="7" t="s">
        <v>521</v>
      </c>
      <c r="D202" s="6" t="s">
        <v>87</v>
      </c>
      <c r="E202" s="6" t="s">
        <v>518</v>
      </c>
      <c r="F202" s="8">
        <v>7</v>
      </c>
      <c r="G202" s="8"/>
      <c r="H202" s="9">
        <f t="shared" si="15"/>
        <v>0</v>
      </c>
    </row>
    <row r="203" spans="1:8" ht="24.75">
      <c r="A203" s="5" t="s">
        <v>522</v>
      </c>
      <c r="B203" s="6" t="s">
        <v>523</v>
      </c>
      <c r="C203" s="7" t="s">
        <v>524</v>
      </c>
      <c r="D203" s="6" t="s">
        <v>87</v>
      </c>
      <c r="E203" s="6" t="s">
        <v>83</v>
      </c>
      <c r="F203" s="8">
        <v>7</v>
      </c>
      <c r="G203" s="8"/>
      <c r="H203" s="9">
        <f t="shared" si="15"/>
        <v>0</v>
      </c>
    </row>
    <row r="204" spans="1:8">
      <c r="A204" s="5" t="s">
        <v>525</v>
      </c>
      <c r="B204" s="6" t="s">
        <v>526</v>
      </c>
      <c r="C204" s="7" t="s">
        <v>527</v>
      </c>
      <c r="D204" s="6" t="s">
        <v>22</v>
      </c>
      <c r="E204" s="6" t="s">
        <v>15</v>
      </c>
      <c r="F204" s="8">
        <v>0</v>
      </c>
      <c r="G204" s="8"/>
      <c r="H204" s="9">
        <f t="shared" si="15"/>
        <v>0</v>
      </c>
    </row>
    <row r="205" spans="1:8" ht="24.75">
      <c r="A205" s="5" t="s">
        <v>528</v>
      </c>
      <c r="B205" s="6" t="s">
        <v>529</v>
      </c>
      <c r="C205" s="7" t="s">
        <v>530</v>
      </c>
      <c r="D205" s="6" t="s">
        <v>14</v>
      </c>
      <c r="E205" s="6" t="s">
        <v>83</v>
      </c>
      <c r="F205" s="8">
        <v>17</v>
      </c>
      <c r="G205" s="8"/>
      <c r="H205" s="9">
        <f t="shared" si="15"/>
        <v>0</v>
      </c>
    </row>
    <row r="206" spans="1:8" ht="16.5">
      <c r="A206" s="5" t="s">
        <v>531</v>
      </c>
      <c r="B206" s="6" t="s">
        <v>532</v>
      </c>
      <c r="C206" s="7" t="s">
        <v>533</v>
      </c>
      <c r="D206" s="6" t="s">
        <v>22</v>
      </c>
      <c r="E206" s="6" t="s">
        <v>83</v>
      </c>
      <c r="F206" s="8">
        <v>10</v>
      </c>
      <c r="G206" s="8"/>
      <c r="H206" s="9">
        <f t="shared" si="15"/>
        <v>0</v>
      </c>
    </row>
    <row r="207" spans="1:8">
      <c r="A207" s="5" t="s">
        <v>534</v>
      </c>
      <c r="B207" s="6" t="s">
        <v>535</v>
      </c>
      <c r="C207" s="7" t="s">
        <v>536</v>
      </c>
      <c r="D207" s="6" t="s">
        <v>22</v>
      </c>
      <c r="E207" s="6" t="s">
        <v>83</v>
      </c>
      <c r="F207" s="8">
        <v>17</v>
      </c>
      <c r="G207" s="8"/>
      <c r="H207" s="9">
        <f t="shared" si="15"/>
        <v>0</v>
      </c>
    </row>
    <row r="208" spans="1:8" ht="16.5">
      <c r="A208" s="5" t="s">
        <v>537</v>
      </c>
      <c r="B208" s="6" t="s">
        <v>538</v>
      </c>
      <c r="C208" s="7" t="s">
        <v>539</v>
      </c>
      <c r="D208" s="6" t="s">
        <v>22</v>
      </c>
      <c r="E208" s="6" t="s">
        <v>83</v>
      </c>
      <c r="F208" s="8">
        <v>2</v>
      </c>
      <c r="G208" s="8"/>
      <c r="H208" s="9">
        <f t="shared" si="15"/>
        <v>0</v>
      </c>
    </row>
    <row r="209" spans="1:8" ht="16.5">
      <c r="A209" s="5" t="s">
        <v>540</v>
      </c>
      <c r="B209" s="6" t="s">
        <v>541</v>
      </c>
      <c r="C209" s="7" t="s">
        <v>542</v>
      </c>
      <c r="D209" s="6" t="s">
        <v>22</v>
      </c>
      <c r="E209" s="6" t="s">
        <v>83</v>
      </c>
      <c r="F209" s="8">
        <v>2</v>
      </c>
      <c r="G209" s="8"/>
      <c r="H209" s="9">
        <f t="shared" si="15"/>
        <v>0</v>
      </c>
    </row>
    <row r="210" spans="1:8" ht="24.75">
      <c r="A210" s="5" t="s">
        <v>543</v>
      </c>
      <c r="B210" s="6" t="s">
        <v>544</v>
      </c>
      <c r="C210" s="7" t="s">
        <v>545</v>
      </c>
      <c r="D210" s="6" t="s">
        <v>14</v>
      </c>
      <c r="E210" s="6" t="s">
        <v>83</v>
      </c>
      <c r="F210" s="8">
        <v>2</v>
      </c>
      <c r="G210" s="8"/>
      <c r="H210" s="9">
        <f t="shared" si="15"/>
        <v>0</v>
      </c>
    </row>
    <row r="211" spans="1:8" ht="16.5">
      <c r="A211" s="5" t="s">
        <v>546</v>
      </c>
      <c r="B211" s="6" t="s">
        <v>547</v>
      </c>
      <c r="C211" s="7" t="s">
        <v>548</v>
      </c>
      <c r="D211" s="6" t="s">
        <v>14</v>
      </c>
      <c r="E211" s="6" t="s">
        <v>83</v>
      </c>
      <c r="F211" s="8">
        <v>2</v>
      </c>
      <c r="G211" s="8"/>
      <c r="H211" s="9">
        <f t="shared" si="15"/>
        <v>0</v>
      </c>
    </row>
    <row r="212" spans="1:8" ht="16.5">
      <c r="A212" s="5" t="s">
        <v>549</v>
      </c>
      <c r="B212" s="6" t="s">
        <v>550</v>
      </c>
      <c r="C212" s="7" t="s">
        <v>551</v>
      </c>
      <c r="D212" s="6" t="s">
        <v>14</v>
      </c>
      <c r="E212" s="6" t="s">
        <v>83</v>
      </c>
      <c r="F212" s="8">
        <v>2</v>
      </c>
      <c r="G212" s="8"/>
      <c r="H212" s="9">
        <f t="shared" si="15"/>
        <v>0</v>
      </c>
    </row>
    <row r="213" spans="1:8" ht="24.75">
      <c r="A213" s="5" t="s">
        <v>552</v>
      </c>
      <c r="B213" s="6" t="s">
        <v>553</v>
      </c>
      <c r="C213" s="7" t="s">
        <v>554</v>
      </c>
      <c r="D213" s="6" t="s">
        <v>14</v>
      </c>
      <c r="E213" s="6" t="s">
        <v>83</v>
      </c>
      <c r="F213" s="8">
        <v>2</v>
      </c>
      <c r="G213" s="8"/>
      <c r="H213" s="9">
        <f t="shared" si="15"/>
        <v>0</v>
      </c>
    </row>
    <row r="214" spans="1:8" ht="41.25">
      <c r="A214" s="5" t="s">
        <v>555</v>
      </c>
      <c r="B214" s="6" t="s">
        <v>556</v>
      </c>
      <c r="C214" s="7" t="s">
        <v>557</v>
      </c>
      <c r="D214" s="6" t="s">
        <v>14</v>
      </c>
      <c r="E214" s="6" t="s">
        <v>83</v>
      </c>
      <c r="F214" s="8">
        <v>1</v>
      </c>
      <c r="G214" s="8"/>
      <c r="H214" s="9">
        <f t="shared" si="15"/>
        <v>0</v>
      </c>
    </row>
    <row r="215" spans="1:8" ht="20.100000000000001" customHeight="1">
      <c r="A215" s="3" t="s">
        <v>558</v>
      </c>
      <c r="B215" s="12" t="s">
        <v>559</v>
      </c>
      <c r="C215" s="12"/>
      <c r="D215" s="12"/>
      <c r="E215" s="12"/>
      <c r="F215" s="12"/>
      <c r="G215" s="12"/>
      <c r="H215" s="4">
        <f>ROUND(SUM(H216:H217),2)</f>
        <v>0</v>
      </c>
    </row>
    <row r="216" spans="1:8" ht="16.5">
      <c r="A216" s="5" t="s">
        <v>560</v>
      </c>
      <c r="B216" s="6" t="s">
        <v>561</v>
      </c>
      <c r="C216" s="7" t="s">
        <v>562</v>
      </c>
      <c r="D216" s="6" t="s">
        <v>22</v>
      </c>
      <c r="E216" s="6" t="s">
        <v>15</v>
      </c>
      <c r="F216" s="8">
        <v>6.92</v>
      </c>
      <c r="G216" s="8"/>
      <c r="H216" s="9">
        <f>ROUND(ROUND(F216,2)*ROUND(G216,2),2)</f>
        <v>0</v>
      </c>
    </row>
    <row r="217" spans="1:8" ht="16.5">
      <c r="A217" s="5" t="s">
        <v>563</v>
      </c>
      <c r="B217" s="6" t="s">
        <v>564</v>
      </c>
      <c r="C217" s="7" t="s">
        <v>565</v>
      </c>
      <c r="D217" s="6" t="s">
        <v>22</v>
      </c>
      <c r="E217" s="6" t="s">
        <v>15</v>
      </c>
      <c r="F217" s="8">
        <v>35.51</v>
      </c>
      <c r="G217" s="8"/>
      <c r="H217" s="9">
        <f>ROUND(ROUND(F217,2)*ROUND(G217,2),2)</f>
        <v>0</v>
      </c>
    </row>
    <row r="218" spans="1:8" ht="20.100000000000001" customHeight="1">
      <c r="A218" s="3" t="s">
        <v>566</v>
      </c>
      <c r="B218" s="12" t="s">
        <v>567</v>
      </c>
      <c r="C218" s="12"/>
      <c r="D218" s="12"/>
      <c r="E218" s="12"/>
      <c r="F218" s="12"/>
      <c r="G218" s="12"/>
      <c r="H218" s="4">
        <f>ROUND(SUM(H219:H223),2)</f>
        <v>0</v>
      </c>
    </row>
    <row r="219" spans="1:8" ht="24.75">
      <c r="A219" s="5" t="s">
        <v>568</v>
      </c>
      <c r="B219" s="6" t="s">
        <v>569</v>
      </c>
      <c r="C219" s="7" t="s">
        <v>570</v>
      </c>
      <c r="D219" s="6" t="s">
        <v>22</v>
      </c>
      <c r="E219" s="6" t="s">
        <v>518</v>
      </c>
      <c r="F219" s="8">
        <v>1</v>
      </c>
      <c r="G219" s="8"/>
      <c r="H219" s="9">
        <f>ROUND(ROUND(F219,2)*ROUND(G219,2),2)</f>
        <v>0</v>
      </c>
    </row>
    <row r="220" spans="1:8" ht="33">
      <c r="A220" s="5" t="s">
        <v>571</v>
      </c>
      <c r="B220" s="6" t="s">
        <v>139</v>
      </c>
      <c r="C220" s="7" t="s">
        <v>140</v>
      </c>
      <c r="D220" s="6" t="s">
        <v>78</v>
      </c>
      <c r="E220" s="6" t="s">
        <v>101</v>
      </c>
      <c r="F220" s="8">
        <v>5.69</v>
      </c>
      <c r="G220" s="8"/>
      <c r="H220" s="9">
        <f>ROUND(ROUND(F220,2)*ROUND(G220,2),2)</f>
        <v>0</v>
      </c>
    </row>
    <row r="221" spans="1:8" ht="24.75">
      <c r="A221" s="5" t="s">
        <v>572</v>
      </c>
      <c r="B221" s="6" t="s">
        <v>148</v>
      </c>
      <c r="C221" s="7" t="s">
        <v>149</v>
      </c>
      <c r="D221" s="6" t="s">
        <v>87</v>
      </c>
      <c r="E221" s="6" t="s">
        <v>101</v>
      </c>
      <c r="F221" s="8">
        <v>38.31</v>
      </c>
      <c r="G221" s="8"/>
      <c r="H221" s="9">
        <f>ROUND(ROUND(F221,2)*ROUND(G221,2),2)</f>
        <v>0</v>
      </c>
    </row>
    <row r="222" spans="1:8" ht="16.5">
      <c r="A222" s="5" t="s">
        <v>573</v>
      </c>
      <c r="B222" s="6" t="s">
        <v>574</v>
      </c>
      <c r="C222" s="7" t="s">
        <v>575</v>
      </c>
      <c r="D222" s="6" t="s">
        <v>14</v>
      </c>
      <c r="E222" s="6" t="s">
        <v>15</v>
      </c>
      <c r="F222" s="8">
        <v>11.92</v>
      </c>
      <c r="G222" s="8"/>
      <c r="H222" s="9">
        <f>ROUND(ROUND(F222,2)*ROUND(G222,2),2)</f>
        <v>0</v>
      </c>
    </row>
    <row r="223" spans="1:8" ht="16.5">
      <c r="A223" s="5" t="s">
        <v>576</v>
      </c>
      <c r="B223" s="6" t="s">
        <v>151</v>
      </c>
      <c r="C223" s="7" t="s">
        <v>152</v>
      </c>
      <c r="D223" s="6" t="s">
        <v>22</v>
      </c>
      <c r="E223" s="6" t="s">
        <v>83</v>
      </c>
      <c r="F223" s="8">
        <v>12</v>
      </c>
      <c r="G223" s="8"/>
      <c r="H223" s="9">
        <f>ROUND(ROUND(F223,2)*ROUND(G223,2),2)</f>
        <v>0</v>
      </c>
    </row>
    <row r="224" spans="1:8" ht="20.100000000000001" customHeight="1">
      <c r="A224" s="3" t="s">
        <v>577</v>
      </c>
      <c r="B224" s="12" t="s">
        <v>578</v>
      </c>
      <c r="C224" s="12"/>
      <c r="D224" s="12"/>
      <c r="E224" s="12"/>
      <c r="F224" s="12"/>
      <c r="G224" s="12"/>
      <c r="H224" s="4">
        <f>ROUND(H225+H233+H244+H258+H273+H282,2)</f>
        <v>0</v>
      </c>
    </row>
    <row r="225" spans="1:8" ht="20.100000000000001" customHeight="1">
      <c r="A225" s="3" t="s">
        <v>579</v>
      </c>
      <c r="B225" s="12" t="s">
        <v>580</v>
      </c>
      <c r="C225" s="12"/>
      <c r="D225" s="12"/>
      <c r="E225" s="12"/>
      <c r="F225" s="12"/>
      <c r="G225" s="12"/>
      <c r="H225" s="4">
        <f>ROUND(SUM(H226:H232),2)</f>
        <v>0</v>
      </c>
    </row>
    <row r="226" spans="1:8" ht="16.5">
      <c r="A226" s="5" t="s">
        <v>581</v>
      </c>
      <c r="B226" s="6" t="s">
        <v>582</v>
      </c>
      <c r="C226" s="7" t="s">
        <v>583</v>
      </c>
      <c r="D226" s="6" t="s">
        <v>22</v>
      </c>
      <c r="E226" s="6" t="s">
        <v>101</v>
      </c>
      <c r="F226" s="8">
        <v>1879.39</v>
      </c>
      <c r="G226" s="8"/>
      <c r="H226" s="9">
        <f t="shared" ref="H226:H232" si="16">ROUND(ROUND(F226,2)*ROUND(G226,2),2)</f>
        <v>0</v>
      </c>
    </row>
    <row r="227" spans="1:8" ht="16.5">
      <c r="A227" s="5" t="s">
        <v>584</v>
      </c>
      <c r="B227" s="6" t="s">
        <v>585</v>
      </c>
      <c r="C227" s="7" t="s">
        <v>586</v>
      </c>
      <c r="D227" s="6" t="s">
        <v>22</v>
      </c>
      <c r="E227" s="6" t="s">
        <v>101</v>
      </c>
      <c r="F227" s="8">
        <v>20.399999999999999</v>
      </c>
      <c r="G227" s="8"/>
      <c r="H227" s="9">
        <f t="shared" si="16"/>
        <v>0</v>
      </c>
    </row>
    <row r="228" spans="1:8" ht="16.5">
      <c r="A228" s="5" t="s">
        <v>587</v>
      </c>
      <c r="B228" s="6" t="s">
        <v>588</v>
      </c>
      <c r="C228" s="7" t="s">
        <v>589</v>
      </c>
      <c r="D228" s="6" t="s">
        <v>22</v>
      </c>
      <c r="E228" s="6" t="s">
        <v>101</v>
      </c>
      <c r="F228" s="8">
        <v>141.71</v>
      </c>
      <c r="G228" s="8"/>
      <c r="H228" s="9">
        <f t="shared" si="16"/>
        <v>0</v>
      </c>
    </row>
    <row r="229" spans="1:8" ht="16.5">
      <c r="A229" s="5" t="s">
        <v>590</v>
      </c>
      <c r="B229" s="6" t="s">
        <v>591</v>
      </c>
      <c r="C229" s="7" t="s">
        <v>592</v>
      </c>
      <c r="D229" s="6" t="s">
        <v>22</v>
      </c>
      <c r="E229" s="6" t="s">
        <v>101</v>
      </c>
      <c r="F229" s="8">
        <v>27.82</v>
      </c>
      <c r="G229" s="8"/>
      <c r="H229" s="9">
        <f t="shared" si="16"/>
        <v>0</v>
      </c>
    </row>
    <row r="230" spans="1:8" ht="16.5">
      <c r="A230" s="5" t="s">
        <v>593</v>
      </c>
      <c r="B230" s="6" t="s">
        <v>594</v>
      </c>
      <c r="C230" s="7" t="s">
        <v>595</v>
      </c>
      <c r="D230" s="6" t="s">
        <v>22</v>
      </c>
      <c r="E230" s="6" t="s">
        <v>101</v>
      </c>
      <c r="F230" s="8">
        <v>46.25</v>
      </c>
      <c r="G230" s="8"/>
      <c r="H230" s="9">
        <f t="shared" si="16"/>
        <v>0</v>
      </c>
    </row>
    <row r="231" spans="1:8" ht="16.5">
      <c r="A231" s="5" t="s">
        <v>596</v>
      </c>
      <c r="B231" s="6" t="s">
        <v>597</v>
      </c>
      <c r="C231" s="7" t="s">
        <v>598</v>
      </c>
      <c r="D231" s="6" t="s">
        <v>22</v>
      </c>
      <c r="E231" s="6" t="s">
        <v>101</v>
      </c>
      <c r="F231" s="8">
        <v>1.75</v>
      </c>
      <c r="G231" s="8"/>
      <c r="H231" s="9">
        <f t="shared" si="16"/>
        <v>0</v>
      </c>
    </row>
    <row r="232" spans="1:8" ht="16.5">
      <c r="A232" s="5" t="s">
        <v>599</v>
      </c>
      <c r="B232" s="6" t="s">
        <v>600</v>
      </c>
      <c r="C232" s="7" t="s">
        <v>601</v>
      </c>
      <c r="D232" s="6" t="s">
        <v>22</v>
      </c>
      <c r="E232" s="6" t="s">
        <v>101</v>
      </c>
      <c r="F232" s="8">
        <v>74.459999999999994</v>
      </c>
      <c r="G232" s="8"/>
      <c r="H232" s="9">
        <f t="shared" si="16"/>
        <v>0</v>
      </c>
    </row>
    <row r="233" spans="1:8" ht="20.100000000000001" customHeight="1">
      <c r="A233" s="3" t="s">
        <v>602</v>
      </c>
      <c r="B233" s="12" t="s">
        <v>603</v>
      </c>
      <c r="C233" s="12"/>
      <c r="D233" s="12"/>
      <c r="E233" s="12"/>
      <c r="F233" s="12"/>
      <c r="G233" s="12"/>
      <c r="H233" s="4">
        <f>ROUND(SUM(H234:H243),2)</f>
        <v>0</v>
      </c>
    </row>
    <row r="234" spans="1:8">
      <c r="A234" s="5" t="s">
        <v>604</v>
      </c>
      <c r="B234" s="6" t="s">
        <v>605</v>
      </c>
      <c r="C234" s="7" t="s">
        <v>606</v>
      </c>
      <c r="D234" s="6" t="s">
        <v>22</v>
      </c>
      <c r="E234" s="6" t="s">
        <v>83</v>
      </c>
      <c r="F234" s="8">
        <v>281</v>
      </c>
      <c r="G234" s="8"/>
      <c r="H234" s="9">
        <f t="shared" ref="H234:H243" si="17">ROUND(ROUND(F234,2)*ROUND(G234,2),2)</f>
        <v>0</v>
      </c>
    </row>
    <row r="235" spans="1:8" ht="16.5">
      <c r="A235" s="5" t="s">
        <v>607</v>
      </c>
      <c r="B235" s="6" t="s">
        <v>608</v>
      </c>
      <c r="C235" s="7" t="s">
        <v>609</v>
      </c>
      <c r="D235" s="6" t="s">
        <v>78</v>
      </c>
      <c r="E235" s="6" t="s">
        <v>83</v>
      </c>
      <c r="F235" s="8">
        <v>1</v>
      </c>
      <c r="G235" s="8"/>
      <c r="H235" s="9">
        <f t="shared" si="17"/>
        <v>0</v>
      </c>
    </row>
    <row r="236" spans="1:8">
      <c r="A236" s="5" t="s">
        <v>610</v>
      </c>
      <c r="B236" s="6" t="s">
        <v>611</v>
      </c>
      <c r="C236" s="7" t="s">
        <v>612</v>
      </c>
      <c r="D236" s="6" t="s">
        <v>22</v>
      </c>
      <c r="E236" s="6" t="s">
        <v>83</v>
      </c>
      <c r="F236" s="8">
        <v>35</v>
      </c>
      <c r="G236" s="8"/>
      <c r="H236" s="9">
        <f t="shared" si="17"/>
        <v>0</v>
      </c>
    </row>
    <row r="237" spans="1:8">
      <c r="A237" s="5" t="s">
        <v>613</v>
      </c>
      <c r="B237" s="6" t="s">
        <v>614</v>
      </c>
      <c r="C237" s="7" t="s">
        <v>615</v>
      </c>
      <c r="D237" s="6" t="s">
        <v>22</v>
      </c>
      <c r="E237" s="6" t="s">
        <v>83</v>
      </c>
      <c r="F237" s="8">
        <v>1</v>
      </c>
      <c r="G237" s="8"/>
      <c r="H237" s="9">
        <f t="shared" si="17"/>
        <v>0</v>
      </c>
    </row>
    <row r="238" spans="1:8" ht="16.5">
      <c r="A238" s="5" t="s">
        <v>616</v>
      </c>
      <c r="B238" s="6" t="s">
        <v>617</v>
      </c>
      <c r="C238" s="7" t="s">
        <v>618</v>
      </c>
      <c r="D238" s="6" t="s">
        <v>14</v>
      </c>
      <c r="E238" s="6" t="s">
        <v>83</v>
      </c>
      <c r="F238" s="8">
        <v>20</v>
      </c>
      <c r="G238" s="8"/>
      <c r="H238" s="9">
        <f t="shared" si="17"/>
        <v>0</v>
      </c>
    </row>
    <row r="239" spans="1:8">
      <c r="A239" s="5" t="s">
        <v>619</v>
      </c>
      <c r="B239" s="6" t="s">
        <v>620</v>
      </c>
      <c r="C239" s="7" t="s">
        <v>621</v>
      </c>
      <c r="D239" s="6" t="s">
        <v>22</v>
      </c>
      <c r="E239" s="6" t="s">
        <v>83</v>
      </c>
      <c r="F239" s="8">
        <v>138</v>
      </c>
      <c r="G239" s="8"/>
      <c r="H239" s="9">
        <f t="shared" si="17"/>
        <v>0</v>
      </c>
    </row>
    <row r="240" spans="1:8" ht="33">
      <c r="A240" s="5" t="s">
        <v>622</v>
      </c>
      <c r="B240" s="6" t="s">
        <v>623</v>
      </c>
      <c r="C240" s="7" t="s">
        <v>624</v>
      </c>
      <c r="D240" s="6" t="s">
        <v>14</v>
      </c>
      <c r="E240" s="6" t="s">
        <v>83</v>
      </c>
      <c r="F240" s="8">
        <v>4</v>
      </c>
      <c r="G240" s="8"/>
      <c r="H240" s="9">
        <f t="shared" si="17"/>
        <v>0</v>
      </c>
    </row>
    <row r="241" spans="1:8" ht="33">
      <c r="A241" s="5" t="s">
        <v>625</v>
      </c>
      <c r="B241" s="6" t="s">
        <v>626</v>
      </c>
      <c r="C241" s="7" t="s">
        <v>627</v>
      </c>
      <c r="D241" s="6" t="s">
        <v>14</v>
      </c>
      <c r="E241" s="6" t="s">
        <v>83</v>
      </c>
      <c r="F241" s="8">
        <v>2</v>
      </c>
      <c r="G241" s="8"/>
      <c r="H241" s="9">
        <f t="shared" si="17"/>
        <v>0</v>
      </c>
    </row>
    <row r="242" spans="1:8" ht="33">
      <c r="A242" s="5" t="s">
        <v>628</v>
      </c>
      <c r="B242" s="6" t="s">
        <v>629</v>
      </c>
      <c r="C242" s="7" t="s">
        <v>630</v>
      </c>
      <c r="D242" s="6" t="s">
        <v>14</v>
      </c>
      <c r="E242" s="6" t="s">
        <v>83</v>
      </c>
      <c r="F242" s="8">
        <v>3</v>
      </c>
      <c r="G242" s="8"/>
      <c r="H242" s="9">
        <f t="shared" si="17"/>
        <v>0</v>
      </c>
    </row>
    <row r="243" spans="1:8" ht="16.5">
      <c r="A243" s="5" t="s">
        <v>631</v>
      </c>
      <c r="B243" s="6" t="s">
        <v>632</v>
      </c>
      <c r="C243" s="7" t="s">
        <v>633</v>
      </c>
      <c r="D243" s="6" t="s">
        <v>78</v>
      </c>
      <c r="E243" s="6" t="s">
        <v>83</v>
      </c>
      <c r="F243" s="8">
        <v>10</v>
      </c>
      <c r="G243" s="8"/>
      <c r="H243" s="9">
        <f t="shared" si="17"/>
        <v>0</v>
      </c>
    </row>
    <row r="244" spans="1:8" ht="20.100000000000001" customHeight="1">
      <c r="A244" s="3" t="s">
        <v>634</v>
      </c>
      <c r="B244" s="12" t="s">
        <v>635</v>
      </c>
      <c r="C244" s="12"/>
      <c r="D244" s="12"/>
      <c r="E244" s="12"/>
      <c r="F244" s="12"/>
      <c r="G244" s="12"/>
      <c r="H244" s="4">
        <f>ROUND(SUM(H245:H257),2)</f>
        <v>0</v>
      </c>
    </row>
    <row r="245" spans="1:8" ht="24.75">
      <c r="A245" s="5" t="s">
        <v>636</v>
      </c>
      <c r="B245" s="6" t="s">
        <v>637</v>
      </c>
      <c r="C245" s="7" t="s">
        <v>638</v>
      </c>
      <c r="D245" s="6" t="s">
        <v>87</v>
      </c>
      <c r="E245" s="6" t="s">
        <v>83</v>
      </c>
      <c r="F245" s="8">
        <v>4</v>
      </c>
      <c r="G245" s="8"/>
      <c r="H245" s="9">
        <f t="shared" ref="H245:H257" si="18">ROUND(ROUND(F245,2)*ROUND(G245,2),2)</f>
        <v>0</v>
      </c>
    </row>
    <row r="246" spans="1:8" ht="16.5">
      <c r="A246" s="5" t="s">
        <v>639</v>
      </c>
      <c r="B246" s="6" t="s">
        <v>640</v>
      </c>
      <c r="C246" s="7" t="s">
        <v>641</v>
      </c>
      <c r="D246" s="6" t="s">
        <v>14</v>
      </c>
      <c r="E246" s="6" t="s">
        <v>83</v>
      </c>
      <c r="F246" s="8">
        <v>16</v>
      </c>
      <c r="G246" s="8"/>
      <c r="H246" s="9">
        <f t="shared" si="18"/>
        <v>0</v>
      </c>
    </row>
    <row r="247" spans="1:8" ht="16.5">
      <c r="A247" s="5" t="s">
        <v>642</v>
      </c>
      <c r="B247" s="6" t="s">
        <v>643</v>
      </c>
      <c r="C247" s="7" t="s">
        <v>644</v>
      </c>
      <c r="D247" s="6" t="s">
        <v>14</v>
      </c>
      <c r="E247" s="6" t="s">
        <v>83</v>
      </c>
      <c r="F247" s="8">
        <v>2</v>
      </c>
      <c r="G247" s="8"/>
      <c r="H247" s="9">
        <f t="shared" si="18"/>
        <v>0</v>
      </c>
    </row>
    <row r="248" spans="1:8" ht="16.5">
      <c r="A248" s="5" t="s">
        <v>645</v>
      </c>
      <c r="B248" s="6" t="s">
        <v>646</v>
      </c>
      <c r="C248" s="7" t="s">
        <v>647</v>
      </c>
      <c r="D248" s="6" t="s">
        <v>14</v>
      </c>
      <c r="E248" s="6" t="s">
        <v>83</v>
      </c>
      <c r="F248" s="8">
        <v>15</v>
      </c>
      <c r="G248" s="8"/>
      <c r="H248" s="9">
        <f t="shared" si="18"/>
        <v>0</v>
      </c>
    </row>
    <row r="249" spans="1:8" ht="16.5">
      <c r="A249" s="5" t="s">
        <v>648</v>
      </c>
      <c r="B249" s="6" t="s">
        <v>649</v>
      </c>
      <c r="C249" s="7" t="s">
        <v>650</v>
      </c>
      <c r="D249" s="6" t="s">
        <v>14</v>
      </c>
      <c r="E249" s="6" t="s">
        <v>83</v>
      </c>
      <c r="F249" s="8">
        <v>22</v>
      </c>
      <c r="G249" s="8"/>
      <c r="H249" s="9">
        <f t="shared" si="18"/>
        <v>0</v>
      </c>
    </row>
    <row r="250" spans="1:8">
      <c r="A250" s="5" t="s">
        <v>651</v>
      </c>
      <c r="B250" s="6" t="s">
        <v>652</v>
      </c>
      <c r="C250" s="7" t="s">
        <v>653</v>
      </c>
      <c r="D250" s="6" t="s">
        <v>22</v>
      </c>
      <c r="E250" s="6" t="s">
        <v>83</v>
      </c>
      <c r="F250" s="8">
        <v>2</v>
      </c>
      <c r="G250" s="8"/>
      <c r="H250" s="9">
        <f t="shared" si="18"/>
        <v>0</v>
      </c>
    </row>
    <row r="251" spans="1:8" ht="16.5">
      <c r="A251" s="5" t="s">
        <v>654</v>
      </c>
      <c r="B251" s="6" t="s">
        <v>655</v>
      </c>
      <c r="C251" s="7" t="s">
        <v>656</v>
      </c>
      <c r="D251" s="6" t="s">
        <v>14</v>
      </c>
      <c r="E251" s="6" t="s">
        <v>83</v>
      </c>
      <c r="F251" s="8">
        <v>2</v>
      </c>
      <c r="G251" s="8"/>
      <c r="H251" s="9">
        <f t="shared" si="18"/>
        <v>0</v>
      </c>
    </row>
    <row r="252" spans="1:8" ht="16.5">
      <c r="A252" s="5" t="s">
        <v>657</v>
      </c>
      <c r="B252" s="6" t="s">
        <v>658</v>
      </c>
      <c r="C252" s="7" t="s">
        <v>659</v>
      </c>
      <c r="D252" s="6" t="s">
        <v>14</v>
      </c>
      <c r="E252" s="6" t="s">
        <v>83</v>
      </c>
      <c r="F252" s="8">
        <v>2</v>
      </c>
      <c r="G252" s="8"/>
      <c r="H252" s="9">
        <f t="shared" si="18"/>
        <v>0</v>
      </c>
    </row>
    <row r="253" spans="1:8" ht="16.5">
      <c r="A253" s="5" t="s">
        <v>660</v>
      </c>
      <c r="B253" s="6" t="s">
        <v>661</v>
      </c>
      <c r="C253" s="7" t="s">
        <v>662</v>
      </c>
      <c r="D253" s="6" t="s">
        <v>14</v>
      </c>
      <c r="E253" s="6" t="s">
        <v>83</v>
      </c>
      <c r="F253" s="8">
        <v>2</v>
      </c>
      <c r="G253" s="8"/>
      <c r="H253" s="9">
        <f t="shared" si="18"/>
        <v>0</v>
      </c>
    </row>
    <row r="254" spans="1:8" ht="16.5">
      <c r="A254" s="5" t="s">
        <v>663</v>
      </c>
      <c r="B254" s="6" t="s">
        <v>664</v>
      </c>
      <c r="C254" s="7" t="s">
        <v>665</v>
      </c>
      <c r="D254" s="6" t="s">
        <v>14</v>
      </c>
      <c r="E254" s="6" t="s">
        <v>83</v>
      </c>
      <c r="F254" s="8">
        <v>2</v>
      </c>
      <c r="G254" s="8"/>
      <c r="H254" s="9">
        <f t="shared" si="18"/>
        <v>0</v>
      </c>
    </row>
    <row r="255" spans="1:8">
      <c r="A255" s="5" t="s">
        <v>666</v>
      </c>
      <c r="B255" s="6" t="s">
        <v>667</v>
      </c>
      <c r="C255" s="7" t="s">
        <v>668</v>
      </c>
      <c r="D255" s="6" t="s">
        <v>22</v>
      </c>
      <c r="E255" s="6" t="s">
        <v>83</v>
      </c>
      <c r="F255" s="8">
        <v>8</v>
      </c>
      <c r="G255" s="8"/>
      <c r="H255" s="9">
        <f t="shared" si="18"/>
        <v>0</v>
      </c>
    </row>
    <row r="256" spans="1:8" ht="16.5">
      <c r="A256" s="5" t="s">
        <v>669</v>
      </c>
      <c r="B256" s="6" t="s">
        <v>670</v>
      </c>
      <c r="C256" s="7" t="s">
        <v>671</v>
      </c>
      <c r="D256" s="6" t="s">
        <v>14</v>
      </c>
      <c r="E256" s="6" t="s">
        <v>83</v>
      </c>
      <c r="F256" s="8">
        <v>1</v>
      </c>
      <c r="G256" s="8"/>
      <c r="H256" s="9">
        <f t="shared" si="18"/>
        <v>0</v>
      </c>
    </row>
    <row r="257" spans="1:8" ht="16.5">
      <c r="A257" s="5" t="s">
        <v>672</v>
      </c>
      <c r="B257" s="6" t="s">
        <v>673</v>
      </c>
      <c r="C257" s="7" t="s">
        <v>674</v>
      </c>
      <c r="D257" s="6" t="s">
        <v>22</v>
      </c>
      <c r="E257" s="6" t="s">
        <v>83</v>
      </c>
      <c r="F257" s="8">
        <v>1</v>
      </c>
      <c r="G257" s="8"/>
      <c r="H257" s="9">
        <f t="shared" si="18"/>
        <v>0</v>
      </c>
    </row>
    <row r="258" spans="1:8" ht="20.100000000000001" customHeight="1">
      <c r="A258" s="3" t="s">
        <v>675</v>
      </c>
      <c r="B258" s="12" t="s">
        <v>676</v>
      </c>
      <c r="C258" s="12"/>
      <c r="D258" s="12"/>
      <c r="E258" s="12"/>
      <c r="F258" s="12"/>
      <c r="G258" s="12"/>
      <c r="H258" s="4">
        <f>ROUND(SUM(H259:H272),2)</f>
        <v>0</v>
      </c>
    </row>
    <row r="259" spans="1:8">
      <c r="A259" s="5" t="s">
        <v>677</v>
      </c>
      <c r="B259" s="6" t="s">
        <v>678</v>
      </c>
      <c r="C259" s="7" t="s">
        <v>679</v>
      </c>
      <c r="D259" s="6" t="s">
        <v>22</v>
      </c>
      <c r="E259" s="6" t="s">
        <v>518</v>
      </c>
      <c r="F259" s="8">
        <v>235</v>
      </c>
      <c r="G259" s="8"/>
      <c r="H259" s="9">
        <f t="shared" ref="H259:H272" si="19">ROUND(ROUND(F259,2)*ROUND(G259,2),2)</f>
        <v>0</v>
      </c>
    </row>
    <row r="260" spans="1:8" ht="24.75">
      <c r="A260" s="5" t="s">
        <v>680</v>
      </c>
      <c r="B260" s="6" t="s">
        <v>681</v>
      </c>
      <c r="C260" s="7" t="s">
        <v>682</v>
      </c>
      <c r="D260" s="6" t="s">
        <v>87</v>
      </c>
      <c r="E260" s="6" t="s">
        <v>83</v>
      </c>
      <c r="F260" s="8">
        <v>71</v>
      </c>
      <c r="G260" s="8"/>
      <c r="H260" s="9">
        <f t="shared" si="19"/>
        <v>0</v>
      </c>
    </row>
    <row r="261" spans="1:8" ht="24.75">
      <c r="A261" s="5" t="s">
        <v>683</v>
      </c>
      <c r="B261" s="6" t="s">
        <v>684</v>
      </c>
      <c r="C261" s="7" t="s">
        <v>685</v>
      </c>
      <c r="D261" s="6" t="s">
        <v>14</v>
      </c>
      <c r="E261" s="6" t="s">
        <v>83</v>
      </c>
      <c r="F261" s="8">
        <v>3</v>
      </c>
      <c r="G261" s="8"/>
      <c r="H261" s="9">
        <f t="shared" si="19"/>
        <v>0</v>
      </c>
    </row>
    <row r="262" spans="1:8" ht="24.75">
      <c r="A262" s="5" t="s">
        <v>686</v>
      </c>
      <c r="B262" s="6" t="s">
        <v>687</v>
      </c>
      <c r="C262" s="7" t="s">
        <v>688</v>
      </c>
      <c r="D262" s="6" t="s">
        <v>14</v>
      </c>
      <c r="E262" s="6" t="s">
        <v>83</v>
      </c>
      <c r="F262" s="8">
        <v>27</v>
      </c>
      <c r="G262" s="8"/>
      <c r="H262" s="9">
        <f t="shared" si="19"/>
        <v>0</v>
      </c>
    </row>
    <row r="263" spans="1:8" ht="24.75">
      <c r="A263" s="5" t="s">
        <v>689</v>
      </c>
      <c r="B263" s="6" t="s">
        <v>690</v>
      </c>
      <c r="C263" s="7" t="s">
        <v>691</v>
      </c>
      <c r="D263" s="6" t="s">
        <v>14</v>
      </c>
      <c r="E263" s="6" t="s">
        <v>83</v>
      </c>
      <c r="F263" s="8">
        <v>33</v>
      </c>
      <c r="G263" s="8"/>
      <c r="H263" s="9">
        <f t="shared" si="19"/>
        <v>0</v>
      </c>
    </row>
    <row r="264" spans="1:8" ht="16.5">
      <c r="A264" s="5" t="s">
        <v>692</v>
      </c>
      <c r="B264" s="6" t="s">
        <v>693</v>
      </c>
      <c r="C264" s="7" t="s">
        <v>694</v>
      </c>
      <c r="D264" s="6" t="s">
        <v>427</v>
      </c>
      <c r="E264" s="6" t="s">
        <v>83</v>
      </c>
      <c r="F264" s="8">
        <v>11</v>
      </c>
      <c r="G264" s="8"/>
      <c r="H264" s="9">
        <f t="shared" si="19"/>
        <v>0</v>
      </c>
    </row>
    <row r="265" spans="1:8" ht="16.5">
      <c r="A265" s="5" t="s">
        <v>695</v>
      </c>
      <c r="B265" s="6" t="s">
        <v>696</v>
      </c>
      <c r="C265" s="7" t="s">
        <v>697</v>
      </c>
      <c r="D265" s="6" t="s">
        <v>427</v>
      </c>
      <c r="E265" s="6" t="s">
        <v>83</v>
      </c>
      <c r="F265" s="8">
        <v>4</v>
      </c>
      <c r="G265" s="8"/>
      <c r="H265" s="9">
        <f t="shared" si="19"/>
        <v>0</v>
      </c>
    </row>
    <row r="266" spans="1:8" ht="16.5">
      <c r="A266" s="5" t="s">
        <v>698</v>
      </c>
      <c r="B266" s="6" t="s">
        <v>699</v>
      </c>
      <c r="C266" s="7" t="s">
        <v>700</v>
      </c>
      <c r="D266" s="6" t="s">
        <v>427</v>
      </c>
      <c r="E266" s="6" t="s">
        <v>83</v>
      </c>
      <c r="F266" s="8">
        <v>70</v>
      </c>
      <c r="G266" s="8"/>
      <c r="H266" s="9">
        <f t="shared" si="19"/>
        <v>0</v>
      </c>
    </row>
    <row r="267" spans="1:8" ht="16.5">
      <c r="A267" s="5" t="s">
        <v>701</v>
      </c>
      <c r="B267" s="6" t="s">
        <v>702</v>
      </c>
      <c r="C267" s="7" t="s">
        <v>703</v>
      </c>
      <c r="D267" s="6" t="s">
        <v>427</v>
      </c>
      <c r="E267" s="6" t="s">
        <v>83</v>
      </c>
      <c r="F267" s="8">
        <v>19</v>
      </c>
      <c r="G267" s="8"/>
      <c r="H267" s="9">
        <f t="shared" si="19"/>
        <v>0</v>
      </c>
    </row>
    <row r="268" spans="1:8" ht="16.5">
      <c r="A268" s="5" t="s">
        <v>704</v>
      </c>
      <c r="B268" s="6" t="s">
        <v>705</v>
      </c>
      <c r="C268" s="7" t="s">
        <v>706</v>
      </c>
      <c r="D268" s="6" t="s">
        <v>427</v>
      </c>
      <c r="E268" s="6" t="s">
        <v>83</v>
      </c>
      <c r="F268" s="8">
        <v>36</v>
      </c>
      <c r="G268" s="8"/>
      <c r="H268" s="9">
        <f t="shared" si="19"/>
        <v>0</v>
      </c>
    </row>
    <row r="269" spans="1:8" ht="16.5">
      <c r="A269" s="5" t="s">
        <v>707</v>
      </c>
      <c r="B269" s="6" t="s">
        <v>708</v>
      </c>
      <c r="C269" s="7" t="s">
        <v>709</v>
      </c>
      <c r="D269" s="6" t="s">
        <v>427</v>
      </c>
      <c r="E269" s="6" t="s">
        <v>83</v>
      </c>
      <c r="F269" s="8">
        <v>28</v>
      </c>
      <c r="G269" s="8"/>
      <c r="H269" s="9">
        <f t="shared" si="19"/>
        <v>0</v>
      </c>
    </row>
    <row r="270" spans="1:8" ht="16.5">
      <c r="A270" s="5" t="s">
        <v>710</v>
      </c>
      <c r="B270" s="6" t="s">
        <v>711</v>
      </c>
      <c r="C270" s="7" t="s">
        <v>712</v>
      </c>
      <c r="D270" s="6" t="s">
        <v>427</v>
      </c>
      <c r="E270" s="6" t="s">
        <v>83</v>
      </c>
      <c r="F270" s="8">
        <v>15</v>
      </c>
      <c r="G270" s="8"/>
      <c r="H270" s="9">
        <f t="shared" si="19"/>
        <v>0</v>
      </c>
    </row>
    <row r="271" spans="1:8" ht="16.5">
      <c r="A271" s="5" t="s">
        <v>713</v>
      </c>
      <c r="B271" s="6" t="s">
        <v>714</v>
      </c>
      <c r="C271" s="7" t="s">
        <v>715</v>
      </c>
      <c r="D271" s="6" t="s">
        <v>427</v>
      </c>
      <c r="E271" s="6" t="s">
        <v>83</v>
      </c>
      <c r="F271" s="8">
        <v>20</v>
      </c>
      <c r="G271" s="8"/>
      <c r="H271" s="9">
        <f t="shared" si="19"/>
        <v>0</v>
      </c>
    </row>
    <row r="272" spans="1:8" ht="16.5">
      <c r="A272" s="5" t="s">
        <v>716</v>
      </c>
      <c r="B272" s="6" t="s">
        <v>717</v>
      </c>
      <c r="C272" s="7" t="s">
        <v>718</v>
      </c>
      <c r="D272" s="6" t="s">
        <v>78</v>
      </c>
      <c r="E272" s="6" t="s">
        <v>83</v>
      </c>
      <c r="F272" s="8">
        <v>9</v>
      </c>
      <c r="G272" s="8"/>
      <c r="H272" s="9">
        <f t="shared" si="19"/>
        <v>0</v>
      </c>
    </row>
    <row r="273" spans="1:8" ht="20.100000000000001" customHeight="1">
      <c r="A273" s="3" t="s">
        <v>719</v>
      </c>
      <c r="B273" s="12" t="s">
        <v>720</v>
      </c>
      <c r="C273" s="12"/>
      <c r="D273" s="12"/>
      <c r="E273" s="12"/>
      <c r="F273" s="12"/>
      <c r="G273" s="12"/>
      <c r="H273" s="4">
        <f>ROUND(SUM(H274:H281),2)</f>
        <v>0</v>
      </c>
    </row>
    <row r="274" spans="1:8" ht="24.75">
      <c r="A274" s="5" t="s">
        <v>721</v>
      </c>
      <c r="B274" s="6" t="s">
        <v>722</v>
      </c>
      <c r="C274" s="7" t="s">
        <v>723</v>
      </c>
      <c r="D274" s="6" t="s">
        <v>14</v>
      </c>
      <c r="E274" s="6" t="s">
        <v>101</v>
      </c>
      <c r="F274" s="8">
        <v>1803.4</v>
      </c>
      <c r="G274" s="8"/>
      <c r="H274" s="9">
        <f t="shared" ref="H274:H281" si="20">ROUND(ROUND(F274,2)*ROUND(G274,2),2)</f>
        <v>0</v>
      </c>
    </row>
    <row r="275" spans="1:8" ht="24.75">
      <c r="A275" s="5" t="s">
        <v>724</v>
      </c>
      <c r="B275" s="6" t="s">
        <v>725</v>
      </c>
      <c r="C275" s="7" t="s">
        <v>726</v>
      </c>
      <c r="D275" s="6" t="s">
        <v>14</v>
      </c>
      <c r="E275" s="6" t="s">
        <v>101</v>
      </c>
      <c r="F275" s="8">
        <v>5419.5</v>
      </c>
      <c r="G275" s="8"/>
      <c r="H275" s="9">
        <f t="shared" si="20"/>
        <v>0</v>
      </c>
    </row>
    <row r="276" spans="1:8" ht="24.75">
      <c r="A276" s="5" t="s">
        <v>727</v>
      </c>
      <c r="B276" s="6" t="s">
        <v>728</v>
      </c>
      <c r="C276" s="7" t="s">
        <v>729</v>
      </c>
      <c r="D276" s="6" t="s">
        <v>14</v>
      </c>
      <c r="E276" s="6" t="s">
        <v>101</v>
      </c>
      <c r="F276" s="8">
        <v>787.7</v>
      </c>
      <c r="G276" s="8"/>
      <c r="H276" s="9">
        <f t="shared" si="20"/>
        <v>0</v>
      </c>
    </row>
    <row r="277" spans="1:8" ht="24.75">
      <c r="A277" s="5" t="s">
        <v>730</v>
      </c>
      <c r="B277" s="6" t="s">
        <v>731</v>
      </c>
      <c r="C277" s="7" t="s">
        <v>732</v>
      </c>
      <c r="D277" s="6" t="s">
        <v>14</v>
      </c>
      <c r="E277" s="6" t="s">
        <v>101</v>
      </c>
      <c r="F277" s="8">
        <v>201.5</v>
      </c>
      <c r="G277" s="8"/>
      <c r="H277" s="9">
        <f t="shared" si="20"/>
        <v>0</v>
      </c>
    </row>
    <row r="278" spans="1:8" ht="24.75">
      <c r="A278" s="5" t="s">
        <v>733</v>
      </c>
      <c r="B278" s="6" t="s">
        <v>734</v>
      </c>
      <c r="C278" s="7" t="s">
        <v>735</v>
      </c>
      <c r="D278" s="6" t="s">
        <v>14</v>
      </c>
      <c r="E278" s="6" t="s">
        <v>101</v>
      </c>
      <c r="F278" s="8">
        <v>626.5</v>
      </c>
      <c r="G278" s="8"/>
      <c r="H278" s="9">
        <f t="shared" si="20"/>
        <v>0</v>
      </c>
    </row>
    <row r="279" spans="1:8" ht="24.75">
      <c r="A279" s="5" t="s">
        <v>736</v>
      </c>
      <c r="B279" s="6" t="s">
        <v>737</v>
      </c>
      <c r="C279" s="7" t="s">
        <v>738</v>
      </c>
      <c r="D279" s="6" t="s">
        <v>14</v>
      </c>
      <c r="E279" s="6" t="s">
        <v>101</v>
      </c>
      <c r="F279" s="8">
        <v>196.8</v>
      </c>
      <c r="G279" s="8"/>
      <c r="H279" s="9">
        <f t="shared" si="20"/>
        <v>0</v>
      </c>
    </row>
    <row r="280" spans="1:8" ht="16.5">
      <c r="A280" s="5" t="s">
        <v>739</v>
      </c>
      <c r="B280" s="6" t="s">
        <v>740</v>
      </c>
      <c r="C280" s="7" t="s">
        <v>741</v>
      </c>
      <c r="D280" s="6" t="s">
        <v>14</v>
      </c>
      <c r="E280" s="6" t="s">
        <v>101</v>
      </c>
      <c r="F280" s="8">
        <v>42.67</v>
      </c>
      <c r="G280" s="8"/>
      <c r="H280" s="9">
        <f t="shared" si="20"/>
        <v>0</v>
      </c>
    </row>
    <row r="281" spans="1:8" ht="16.5">
      <c r="A281" s="5" t="s">
        <v>742</v>
      </c>
      <c r="B281" s="6" t="s">
        <v>743</v>
      </c>
      <c r="C281" s="7" t="s">
        <v>744</v>
      </c>
      <c r="D281" s="6" t="s">
        <v>14</v>
      </c>
      <c r="E281" s="6" t="s">
        <v>101</v>
      </c>
      <c r="F281" s="8">
        <v>170.68</v>
      </c>
      <c r="G281" s="8"/>
      <c r="H281" s="9">
        <f t="shared" si="20"/>
        <v>0</v>
      </c>
    </row>
    <row r="282" spans="1:8" ht="20.100000000000001" customHeight="1">
      <c r="A282" s="3" t="s">
        <v>745</v>
      </c>
      <c r="B282" s="12" t="s">
        <v>746</v>
      </c>
      <c r="C282" s="12"/>
      <c r="D282" s="12"/>
      <c r="E282" s="12"/>
      <c r="F282" s="12"/>
      <c r="G282" s="12"/>
      <c r="H282" s="4">
        <f>ROUND(SUM(H283:H283),2)</f>
        <v>0</v>
      </c>
    </row>
    <row r="283" spans="1:8" ht="24.75">
      <c r="A283" s="5" t="s">
        <v>747</v>
      </c>
      <c r="B283" s="6" t="s">
        <v>748</v>
      </c>
      <c r="C283" s="7" t="s">
        <v>749</v>
      </c>
      <c r="D283" s="6" t="s">
        <v>87</v>
      </c>
      <c r="E283" s="6" t="s">
        <v>83</v>
      </c>
      <c r="F283" s="8">
        <v>1</v>
      </c>
      <c r="G283" s="8"/>
      <c r="H283" s="9">
        <f>ROUND(ROUND(F283,2)*ROUND(G283,2),2)</f>
        <v>0</v>
      </c>
    </row>
    <row r="284" spans="1:8" ht="20.100000000000001" customHeight="1">
      <c r="A284" s="3" t="s">
        <v>750</v>
      </c>
      <c r="B284" s="12" t="s">
        <v>751</v>
      </c>
      <c r="C284" s="12"/>
      <c r="D284" s="12"/>
      <c r="E284" s="12"/>
      <c r="F284" s="12"/>
      <c r="G284" s="12"/>
      <c r="H284" s="4">
        <f>ROUND(SUM(H285:H293),2)</f>
        <v>0</v>
      </c>
    </row>
    <row r="285" spans="1:8">
      <c r="A285" s="5" t="s">
        <v>752</v>
      </c>
      <c r="B285" s="6" t="s">
        <v>753</v>
      </c>
      <c r="C285" s="7" t="s">
        <v>754</v>
      </c>
      <c r="D285" s="6" t="s">
        <v>22</v>
      </c>
      <c r="E285" s="6" t="s">
        <v>83</v>
      </c>
      <c r="F285" s="8">
        <v>13</v>
      </c>
      <c r="G285" s="8"/>
      <c r="H285" s="9">
        <f t="shared" ref="H285:H293" si="21">ROUND(ROUND(F285,2)*ROUND(G285,2),2)</f>
        <v>0</v>
      </c>
    </row>
    <row r="286" spans="1:8" ht="16.5">
      <c r="A286" s="5" t="s">
        <v>755</v>
      </c>
      <c r="B286" s="6" t="s">
        <v>756</v>
      </c>
      <c r="C286" s="7" t="s">
        <v>757</v>
      </c>
      <c r="D286" s="6" t="s">
        <v>22</v>
      </c>
      <c r="E286" s="6" t="s">
        <v>101</v>
      </c>
      <c r="F286" s="8">
        <v>7.2</v>
      </c>
      <c r="G286" s="8"/>
      <c r="H286" s="9">
        <f t="shared" si="21"/>
        <v>0</v>
      </c>
    </row>
    <row r="287" spans="1:8" ht="24.75">
      <c r="A287" s="5" t="s">
        <v>758</v>
      </c>
      <c r="B287" s="6" t="s">
        <v>759</v>
      </c>
      <c r="C287" s="7" t="s">
        <v>760</v>
      </c>
      <c r="D287" s="6" t="s">
        <v>22</v>
      </c>
      <c r="E287" s="6" t="s">
        <v>83</v>
      </c>
      <c r="F287" s="8">
        <v>26</v>
      </c>
      <c r="G287" s="8"/>
      <c r="H287" s="9">
        <f t="shared" si="21"/>
        <v>0</v>
      </c>
    </row>
    <row r="288" spans="1:8" ht="16.5">
      <c r="A288" s="5" t="s">
        <v>761</v>
      </c>
      <c r="B288" s="6" t="s">
        <v>762</v>
      </c>
      <c r="C288" s="7" t="s">
        <v>763</v>
      </c>
      <c r="D288" s="6" t="s">
        <v>22</v>
      </c>
      <c r="E288" s="6" t="s">
        <v>83</v>
      </c>
      <c r="F288" s="8">
        <v>11</v>
      </c>
      <c r="G288" s="8"/>
      <c r="H288" s="9">
        <f t="shared" si="21"/>
        <v>0</v>
      </c>
    </row>
    <row r="289" spans="1:8" ht="16.5">
      <c r="A289" s="5" t="s">
        <v>764</v>
      </c>
      <c r="B289" s="6" t="s">
        <v>765</v>
      </c>
      <c r="C289" s="7" t="s">
        <v>766</v>
      </c>
      <c r="D289" s="6" t="s">
        <v>22</v>
      </c>
      <c r="E289" s="6" t="s">
        <v>101</v>
      </c>
      <c r="F289" s="8">
        <v>168.51</v>
      </c>
      <c r="G289" s="8"/>
      <c r="H289" s="9">
        <f t="shared" si="21"/>
        <v>0</v>
      </c>
    </row>
    <row r="290" spans="1:8">
      <c r="A290" s="5" t="s">
        <v>767</v>
      </c>
      <c r="B290" s="6" t="s">
        <v>768</v>
      </c>
      <c r="C290" s="7" t="s">
        <v>769</v>
      </c>
      <c r="D290" s="6" t="s">
        <v>14</v>
      </c>
      <c r="E290" s="6" t="s">
        <v>51</v>
      </c>
      <c r="F290" s="8">
        <v>25.28</v>
      </c>
      <c r="G290" s="8"/>
      <c r="H290" s="9">
        <f t="shared" si="21"/>
        <v>0</v>
      </c>
    </row>
    <row r="291" spans="1:8" ht="16.5">
      <c r="A291" s="5" t="s">
        <v>770</v>
      </c>
      <c r="B291" s="6" t="s">
        <v>771</v>
      </c>
      <c r="C291" s="7" t="s">
        <v>772</v>
      </c>
      <c r="D291" s="6" t="s">
        <v>22</v>
      </c>
      <c r="E291" s="6" t="s">
        <v>51</v>
      </c>
      <c r="F291" s="8">
        <v>25.28</v>
      </c>
      <c r="G291" s="8"/>
      <c r="H291" s="9">
        <f t="shared" si="21"/>
        <v>0</v>
      </c>
    </row>
    <row r="292" spans="1:8" ht="16.5">
      <c r="A292" s="5" t="s">
        <v>773</v>
      </c>
      <c r="B292" s="6" t="s">
        <v>774</v>
      </c>
      <c r="C292" s="7" t="s">
        <v>775</v>
      </c>
      <c r="D292" s="6" t="s">
        <v>22</v>
      </c>
      <c r="E292" s="6" t="s">
        <v>83</v>
      </c>
      <c r="F292" s="8">
        <v>1</v>
      </c>
      <c r="G292" s="8"/>
      <c r="H292" s="9">
        <f t="shared" si="21"/>
        <v>0</v>
      </c>
    </row>
    <row r="293" spans="1:8" ht="24.75">
      <c r="A293" s="5" t="s">
        <v>776</v>
      </c>
      <c r="B293" s="6" t="s">
        <v>777</v>
      </c>
      <c r="C293" s="7" t="s">
        <v>778</v>
      </c>
      <c r="D293" s="6" t="s">
        <v>14</v>
      </c>
      <c r="E293" s="6" t="s">
        <v>83</v>
      </c>
      <c r="F293" s="8">
        <v>13</v>
      </c>
      <c r="G293" s="8"/>
      <c r="H293" s="9">
        <f t="shared" si="21"/>
        <v>0</v>
      </c>
    </row>
    <row r="294" spans="1:8" ht="20.100000000000001" customHeight="1">
      <c r="A294" s="3" t="s">
        <v>779</v>
      </c>
      <c r="B294" s="12" t="s">
        <v>780</v>
      </c>
      <c r="C294" s="12"/>
      <c r="D294" s="12"/>
      <c r="E294" s="12"/>
      <c r="F294" s="12"/>
      <c r="G294" s="12"/>
      <c r="H294" s="4">
        <f>ROUND(H295+H308+H315,2)</f>
        <v>0</v>
      </c>
    </row>
    <row r="295" spans="1:8" ht="20.100000000000001" customHeight="1">
      <c r="A295" s="3" t="s">
        <v>781</v>
      </c>
      <c r="B295" s="12" t="s">
        <v>782</v>
      </c>
      <c r="C295" s="12"/>
      <c r="D295" s="12"/>
      <c r="E295" s="12"/>
      <c r="F295" s="12"/>
      <c r="G295" s="12"/>
      <c r="H295" s="4">
        <f>ROUND(SUM(H296:H307),2)</f>
        <v>0</v>
      </c>
    </row>
    <row r="296" spans="1:8">
      <c r="A296" s="5" t="s">
        <v>783</v>
      </c>
      <c r="B296" s="6" t="s">
        <v>614</v>
      </c>
      <c r="C296" s="7" t="s">
        <v>615</v>
      </c>
      <c r="D296" s="6" t="s">
        <v>22</v>
      </c>
      <c r="E296" s="6" t="s">
        <v>83</v>
      </c>
      <c r="F296" s="8">
        <v>2</v>
      </c>
      <c r="G296" s="8"/>
      <c r="H296" s="9">
        <f t="shared" ref="H296:H307" si="22">ROUND(ROUND(F296,2)*ROUND(G296,2),2)</f>
        <v>0</v>
      </c>
    </row>
    <row r="297" spans="1:8">
      <c r="A297" s="5" t="s">
        <v>784</v>
      </c>
      <c r="B297" s="6" t="s">
        <v>605</v>
      </c>
      <c r="C297" s="7" t="s">
        <v>606</v>
      </c>
      <c r="D297" s="6" t="s">
        <v>22</v>
      </c>
      <c r="E297" s="6" t="s">
        <v>83</v>
      </c>
      <c r="F297" s="8">
        <v>129</v>
      </c>
      <c r="G297" s="8"/>
      <c r="H297" s="9">
        <f t="shared" si="22"/>
        <v>0</v>
      </c>
    </row>
    <row r="298" spans="1:8" ht="16.5">
      <c r="A298" s="5" t="s">
        <v>785</v>
      </c>
      <c r="B298" s="6" t="s">
        <v>608</v>
      </c>
      <c r="C298" s="7" t="s">
        <v>609</v>
      </c>
      <c r="D298" s="6" t="s">
        <v>78</v>
      </c>
      <c r="E298" s="6" t="s">
        <v>83</v>
      </c>
      <c r="F298" s="8">
        <v>2</v>
      </c>
      <c r="G298" s="8"/>
      <c r="H298" s="9">
        <f t="shared" si="22"/>
        <v>0</v>
      </c>
    </row>
    <row r="299" spans="1:8">
      <c r="A299" s="5" t="s">
        <v>786</v>
      </c>
      <c r="B299" s="6" t="s">
        <v>620</v>
      </c>
      <c r="C299" s="7" t="s">
        <v>621</v>
      </c>
      <c r="D299" s="6" t="s">
        <v>22</v>
      </c>
      <c r="E299" s="6" t="s">
        <v>83</v>
      </c>
      <c r="F299" s="8">
        <v>47</v>
      </c>
      <c r="G299" s="8"/>
      <c r="H299" s="9">
        <f t="shared" si="22"/>
        <v>0</v>
      </c>
    </row>
    <row r="300" spans="1:8" ht="33">
      <c r="A300" s="5" t="s">
        <v>787</v>
      </c>
      <c r="B300" s="6" t="s">
        <v>788</v>
      </c>
      <c r="C300" s="7" t="s">
        <v>789</v>
      </c>
      <c r="D300" s="6" t="s">
        <v>14</v>
      </c>
      <c r="E300" s="6" t="s">
        <v>83</v>
      </c>
      <c r="F300" s="8">
        <v>2</v>
      </c>
      <c r="G300" s="8"/>
      <c r="H300" s="9">
        <f t="shared" si="22"/>
        <v>0</v>
      </c>
    </row>
    <row r="301" spans="1:8" ht="24.75">
      <c r="A301" s="5" t="s">
        <v>790</v>
      </c>
      <c r="B301" s="6" t="s">
        <v>791</v>
      </c>
      <c r="C301" s="7" t="s">
        <v>792</v>
      </c>
      <c r="D301" s="6" t="s">
        <v>87</v>
      </c>
      <c r="E301" s="6" t="s">
        <v>83</v>
      </c>
      <c r="F301" s="8">
        <v>10</v>
      </c>
      <c r="G301" s="8"/>
      <c r="H301" s="9">
        <f t="shared" si="22"/>
        <v>0</v>
      </c>
    </row>
    <row r="302" spans="1:8" ht="33">
      <c r="A302" s="5" t="s">
        <v>793</v>
      </c>
      <c r="B302" s="6" t="s">
        <v>794</v>
      </c>
      <c r="C302" s="7" t="s">
        <v>795</v>
      </c>
      <c r="D302" s="6" t="s">
        <v>14</v>
      </c>
      <c r="E302" s="6" t="s">
        <v>101</v>
      </c>
      <c r="F302" s="8">
        <v>27.9</v>
      </c>
      <c r="G302" s="8"/>
      <c r="H302" s="9">
        <f t="shared" si="22"/>
        <v>0</v>
      </c>
    </row>
    <row r="303" spans="1:8" ht="24.75">
      <c r="A303" s="5" t="s">
        <v>796</v>
      </c>
      <c r="B303" s="6" t="s">
        <v>797</v>
      </c>
      <c r="C303" s="7" t="s">
        <v>798</v>
      </c>
      <c r="D303" s="6" t="s">
        <v>14</v>
      </c>
      <c r="E303" s="6" t="s">
        <v>101</v>
      </c>
      <c r="F303" s="8">
        <v>60.59</v>
      </c>
      <c r="G303" s="8"/>
      <c r="H303" s="9">
        <f t="shared" si="22"/>
        <v>0</v>
      </c>
    </row>
    <row r="304" spans="1:8" ht="24.75">
      <c r="A304" s="5" t="s">
        <v>799</v>
      </c>
      <c r="B304" s="6" t="s">
        <v>800</v>
      </c>
      <c r="C304" s="7" t="s">
        <v>801</v>
      </c>
      <c r="D304" s="6" t="s">
        <v>87</v>
      </c>
      <c r="E304" s="6" t="s">
        <v>101</v>
      </c>
      <c r="F304" s="8">
        <v>141.53</v>
      </c>
      <c r="G304" s="8"/>
      <c r="H304" s="9">
        <f t="shared" si="22"/>
        <v>0</v>
      </c>
    </row>
    <row r="305" spans="1:8" ht="16.5">
      <c r="A305" s="5" t="s">
        <v>802</v>
      </c>
      <c r="B305" s="6" t="s">
        <v>588</v>
      </c>
      <c r="C305" s="7" t="s">
        <v>589</v>
      </c>
      <c r="D305" s="6" t="s">
        <v>22</v>
      </c>
      <c r="E305" s="6" t="s">
        <v>101</v>
      </c>
      <c r="F305" s="8">
        <v>31.09</v>
      </c>
      <c r="G305" s="8"/>
      <c r="H305" s="9">
        <f t="shared" si="22"/>
        <v>0</v>
      </c>
    </row>
    <row r="306" spans="1:8" ht="16.5">
      <c r="A306" s="5" t="s">
        <v>803</v>
      </c>
      <c r="B306" s="6" t="s">
        <v>585</v>
      </c>
      <c r="C306" s="7" t="s">
        <v>586</v>
      </c>
      <c r="D306" s="6" t="s">
        <v>22</v>
      </c>
      <c r="E306" s="6" t="s">
        <v>101</v>
      </c>
      <c r="F306" s="8">
        <v>106.68</v>
      </c>
      <c r="G306" s="8"/>
      <c r="H306" s="9">
        <f t="shared" si="22"/>
        <v>0</v>
      </c>
    </row>
    <row r="307" spans="1:8" ht="16.5">
      <c r="A307" s="5" t="s">
        <v>804</v>
      </c>
      <c r="B307" s="6" t="s">
        <v>582</v>
      </c>
      <c r="C307" s="7" t="s">
        <v>583</v>
      </c>
      <c r="D307" s="6" t="s">
        <v>22</v>
      </c>
      <c r="E307" s="6" t="s">
        <v>101</v>
      </c>
      <c r="F307" s="8">
        <v>982.38</v>
      </c>
      <c r="G307" s="8"/>
      <c r="H307" s="9">
        <f t="shared" si="22"/>
        <v>0</v>
      </c>
    </row>
    <row r="308" spans="1:8" ht="20.100000000000001" customHeight="1">
      <c r="A308" s="3" t="s">
        <v>805</v>
      </c>
      <c r="B308" s="12" t="s">
        <v>806</v>
      </c>
      <c r="C308" s="12"/>
      <c r="D308" s="12"/>
      <c r="E308" s="12"/>
      <c r="F308" s="12"/>
      <c r="G308" s="12"/>
      <c r="H308" s="4">
        <f>ROUND(SUM(H309:H314),2)</f>
        <v>0</v>
      </c>
    </row>
    <row r="309" spans="1:8" ht="16.5">
      <c r="A309" s="5" t="s">
        <v>807</v>
      </c>
      <c r="B309" s="6" t="s">
        <v>808</v>
      </c>
      <c r="C309" s="7" t="s">
        <v>809</v>
      </c>
      <c r="D309" s="6" t="s">
        <v>14</v>
      </c>
      <c r="E309" s="6" t="s">
        <v>83</v>
      </c>
      <c r="F309" s="8">
        <v>145</v>
      </c>
      <c r="G309" s="8"/>
      <c r="H309" s="9">
        <f t="shared" ref="H309:H314" si="23">ROUND(ROUND(F309,2)*ROUND(G309,2),2)</f>
        <v>0</v>
      </c>
    </row>
    <row r="310" spans="1:8" ht="16.5">
      <c r="A310" s="5" t="s">
        <v>810</v>
      </c>
      <c r="B310" s="6" t="s">
        <v>811</v>
      </c>
      <c r="C310" s="7" t="s">
        <v>812</v>
      </c>
      <c r="D310" s="6" t="s">
        <v>22</v>
      </c>
      <c r="E310" s="6" t="s">
        <v>83</v>
      </c>
      <c r="F310" s="8">
        <v>2</v>
      </c>
      <c r="G310" s="8"/>
      <c r="H310" s="9">
        <f t="shared" si="23"/>
        <v>0</v>
      </c>
    </row>
    <row r="311" spans="1:8">
      <c r="A311" s="5" t="s">
        <v>813</v>
      </c>
      <c r="B311" s="6" t="s">
        <v>814</v>
      </c>
      <c r="C311" s="7" t="s">
        <v>815</v>
      </c>
      <c r="D311" s="6" t="s">
        <v>22</v>
      </c>
      <c r="E311" s="6" t="s">
        <v>83</v>
      </c>
      <c r="F311" s="8">
        <v>3</v>
      </c>
      <c r="G311" s="8"/>
      <c r="H311" s="9">
        <f t="shared" si="23"/>
        <v>0</v>
      </c>
    </row>
    <row r="312" spans="1:8">
      <c r="A312" s="5" t="s">
        <v>816</v>
      </c>
      <c r="B312" s="6" t="s">
        <v>817</v>
      </c>
      <c r="C312" s="7" t="s">
        <v>818</v>
      </c>
      <c r="D312" s="6" t="s">
        <v>22</v>
      </c>
      <c r="E312" s="6" t="s">
        <v>83</v>
      </c>
      <c r="F312" s="8">
        <v>3</v>
      </c>
      <c r="G312" s="8"/>
      <c r="H312" s="9">
        <f t="shared" si="23"/>
        <v>0</v>
      </c>
    </row>
    <row r="313" spans="1:8" ht="16.5">
      <c r="A313" s="5" t="s">
        <v>819</v>
      </c>
      <c r="B313" s="6" t="s">
        <v>820</v>
      </c>
      <c r="C313" s="7" t="s">
        <v>821</v>
      </c>
      <c r="D313" s="6" t="s">
        <v>22</v>
      </c>
      <c r="E313" s="6" t="s">
        <v>83</v>
      </c>
      <c r="F313" s="8">
        <v>2</v>
      </c>
      <c r="G313" s="8"/>
      <c r="H313" s="9">
        <f t="shared" si="23"/>
        <v>0</v>
      </c>
    </row>
    <row r="314" spans="1:8" ht="16.5">
      <c r="A314" s="5" t="s">
        <v>822</v>
      </c>
      <c r="B314" s="6" t="s">
        <v>823</v>
      </c>
      <c r="C314" s="7" t="s">
        <v>824</v>
      </c>
      <c r="D314" s="6" t="s">
        <v>78</v>
      </c>
      <c r="E314" s="6" t="s">
        <v>83</v>
      </c>
      <c r="F314" s="8">
        <v>2</v>
      </c>
      <c r="G314" s="8"/>
      <c r="H314" s="9">
        <f t="shared" si="23"/>
        <v>0</v>
      </c>
    </row>
    <row r="315" spans="1:8" ht="20.100000000000001" customHeight="1">
      <c r="A315" s="3" t="s">
        <v>825</v>
      </c>
      <c r="B315" s="12" t="s">
        <v>720</v>
      </c>
      <c r="C315" s="12"/>
      <c r="D315" s="12"/>
      <c r="E315" s="12"/>
      <c r="F315" s="12"/>
      <c r="G315" s="12"/>
      <c r="H315" s="4">
        <f>ROUND(SUM(H316:H316),2)</f>
        <v>0</v>
      </c>
    </row>
    <row r="316" spans="1:8" ht="16.5">
      <c r="A316" s="5" t="s">
        <v>826</v>
      </c>
      <c r="B316" s="6" t="s">
        <v>827</v>
      </c>
      <c r="C316" s="7" t="s">
        <v>828</v>
      </c>
      <c r="D316" s="6" t="s">
        <v>22</v>
      </c>
      <c r="E316" s="6" t="s">
        <v>101</v>
      </c>
      <c r="F316" s="8">
        <v>2203.6999999999998</v>
      </c>
      <c r="G316" s="8"/>
      <c r="H316" s="9">
        <f>ROUND(ROUND(F316,2)*ROUND(G316,2),2)</f>
        <v>0</v>
      </c>
    </row>
    <row r="317" spans="1:8" ht="20.100000000000001" customHeight="1">
      <c r="A317" s="3" t="s">
        <v>829</v>
      </c>
      <c r="B317" s="12" t="s">
        <v>830</v>
      </c>
      <c r="C317" s="12"/>
      <c r="D317" s="12"/>
      <c r="E317" s="12"/>
      <c r="F317" s="12"/>
      <c r="G317" s="12"/>
      <c r="H317" s="4">
        <f>ROUND(SUM(H318:H318),2)</f>
        <v>0</v>
      </c>
    </row>
    <row r="318" spans="1:8" ht="24.75">
      <c r="A318" s="5" t="s">
        <v>831</v>
      </c>
      <c r="B318" s="6" t="s">
        <v>832</v>
      </c>
      <c r="C318" s="7" t="s">
        <v>833</v>
      </c>
      <c r="D318" s="6"/>
      <c r="E318" s="6" t="s">
        <v>518</v>
      </c>
      <c r="F318" s="8">
        <v>1</v>
      </c>
      <c r="G318" s="8"/>
      <c r="H318" s="9">
        <f>ROUND(ROUND(F318,2)*ROUND(G318,2),2)</f>
        <v>0</v>
      </c>
    </row>
    <row r="319" spans="1:8" ht="20.100000000000001" customHeight="1">
      <c r="A319" s="3" t="s">
        <v>834</v>
      </c>
      <c r="B319" s="12" t="s">
        <v>835</v>
      </c>
      <c r="C319" s="12"/>
      <c r="D319" s="12"/>
      <c r="E319" s="12"/>
      <c r="F319" s="12"/>
      <c r="G319" s="12"/>
      <c r="H319" s="4">
        <f>ROUND(H320+H331+H341,2)</f>
        <v>0</v>
      </c>
    </row>
    <row r="320" spans="1:8" ht="20.100000000000001" customHeight="1">
      <c r="A320" s="3" t="s">
        <v>836</v>
      </c>
      <c r="B320" s="12" t="s">
        <v>837</v>
      </c>
      <c r="C320" s="12"/>
      <c r="D320" s="12"/>
      <c r="E320" s="12"/>
      <c r="F320" s="12"/>
      <c r="G320" s="12"/>
      <c r="H320" s="4">
        <f>ROUND(SUM(H321:H330),2)</f>
        <v>0</v>
      </c>
    </row>
    <row r="321" spans="1:8" ht="16.5">
      <c r="A321" s="5" t="s">
        <v>838</v>
      </c>
      <c r="B321" s="6" t="s">
        <v>839</v>
      </c>
      <c r="C321" s="7" t="s">
        <v>840</v>
      </c>
      <c r="D321" s="6" t="s">
        <v>22</v>
      </c>
      <c r="E321" s="6" t="s">
        <v>101</v>
      </c>
      <c r="F321" s="8">
        <v>504.56</v>
      </c>
      <c r="G321" s="8"/>
      <c r="H321" s="9">
        <f t="shared" ref="H321:H330" si="24">ROUND(ROUND(F321,2)*ROUND(G321,2),2)</f>
        <v>0</v>
      </c>
    </row>
    <row r="322" spans="1:8" ht="16.5">
      <c r="A322" s="5" t="s">
        <v>841</v>
      </c>
      <c r="B322" s="6" t="s">
        <v>842</v>
      </c>
      <c r="C322" s="7" t="s">
        <v>843</v>
      </c>
      <c r="D322" s="6" t="s">
        <v>22</v>
      </c>
      <c r="E322" s="6" t="s">
        <v>101</v>
      </c>
      <c r="F322" s="8">
        <v>220.5</v>
      </c>
      <c r="G322" s="8"/>
      <c r="H322" s="9">
        <f t="shared" si="24"/>
        <v>0</v>
      </c>
    </row>
    <row r="323" spans="1:8" ht="16.5">
      <c r="A323" s="5" t="s">
        <v>844</v>
      </c>
      <c r="B323" s="6" t="s">
        <v>845</v>
      </c>
      <c r="C323" s="7" t="s">
        <v>846</v>
      </c>
      <c r="D323" s="6" t="s">
        <v>22</v>
      </c>
      <c r="E323" s="6" t="s">
        <v>101</v>
      </c>
      <c r="F323" s="8">
        <v>31.35</v>
      </c>
      <c r="G323" s="8"/>
      <c r="H323" s="9">
        <f t="shared" si="24"/>
        <v>0</v>
      </c>
    </row>
    <row r="324" spans="1:8" ht="24.75">
      <c r="A324" s="5" t="s">
        <v>847</v>
      </c>
      <c r="B324" s="6" t="s">
        <v>848</v>
      </c>
      <c r="C324" s="7" t="s">
        <v>849</v>
      </c>
      <c r="D324" s="6" t="s">
        <v>22</v>
      </c>
      <c r="E324" s="6" t="s">
        <v>101</v>
      </c>
      <c r="F324" s="8">
        <v>30.77</v>
      </c>
      <c r="G324" s="8"/>
      <c r="H324" s="9">
        <f t="shared" si="24"/>
        <v>0</v>
      </c>
    </row>
    <row r="325" spans="1:8" ht="24.75">
      <c r="A325" s="5" t="s">
        <v>850</v>
      </c>
      <c r="B325" s="6" t="s">
        <v>851</v>
      </c>
      <c r="C325" s="7" t="s">
        <v>852</v>
      </c>
      <c r="D325" s="6" t="s">
        <v>22</v>
      </c>
      <c r="E325" s="6" t="s">
        <v>101</v>
      </c>
      <c r="F325" s="8">
        <v>153.72999999999999</v>
      </c>
      <c r="G325" s="8"/>
      <c r="H325" s="9">
        <f t="shared" si="24"/>
        <v>0</v>
      </c>
    </row>
    <row r="326" spans="1:8" ht="24.75">
      <c r="A326" s="5" t="s">
        <v>853</v>
      </c>
      <c r="B326" s="6" t="s">
        <v>854</v>
      </c>
      <c r="C326" s="7" t="s">
        <v>855</v>
      </c>
      <c r="D326" s="6" t="s">
        <v>22</v>
      </c>
      <c r="E326" s="6" t="s">
        <v>101</v>
      </c>
      <c r="F326" s="8">
        <v>48.05</v>
      </c>
      <c r="G326" s="8"/>
      <c r="H326" s="9">
        <f t="shared" si="24"/>
        <v>0</v>
      </c>
    </row>
    <row r="327" spans="1:8" ht="24.75">
      <c r="A327" s="5" t="s">
        <v>856</v>
      </c>
      <c r="B327" s="6" t="s">
        <v>857</v>
      </c>
      <c r="C327" s="7" t="s">
        <v>858</v>
      </c>
      <c r="D327" s="6" t="s">
        <v>22</v>
      </c>
      <c r="E327" s="6" t="s">
        <v>101</v>
      </c>
      <c r="F327" s="8">
        <v>359.33</v>
      </c>
      <c r="G327" s="8"/>
      <c r="H327" s="9">
        <f t="shared" si="24"/>
        <v>0</v>
      </c>
    </row>
    <row r="328" spans="1:8" ht="24.75">
      <c r="A328" s="5" t="s">
        <v>859</v>
      </c>
      <c r="B328" s="6" t="s">
        <v>860</v>
      </c>
      <c r="C328" s="7" t="s">
        <v>861</v>
      </c>
      <c r="D328" s="6" t="s">
        <v>22</v>
      </c>
      <c r="E328" s="6" t="s">
        <v>101</v>
      </c>
      <c r="F328" s="8">
        <v>5.73</v>
      </c>
      <c r="G328" s="8"/>
      <c r="H328" s="9">
        <f t="shared" si="24"/>
        <v>0</v>
      </c>
    </row>
    <row r="329" spans="1:8" ht="24.75">
      <c r="A329" s="5" t="s">
        <v>862</v>
      </c>
      <c r="B329" s="6" t="s">
        <v>863</v>
      </c>
      <c r="C329" s="7" t="s">
        <v>864</v>
      </c>
      <c r="D329" s="6" t="s">
        <v>22</v>
      </c>
      <c r="E329" s="6" t="s">
        <v>101</v>
      </c>
      <c r="F329" s="8">
        <v>15.17</v>
      </c>
      <c r="G329" s="8"/>
      <c r="H329" s="9">
        <f t="shared" si="24"/>
        <v>0</v>
      </c>
    </row>
    <row r="330" spans="1:8" ht="24.75">
      <c r="A330" s="5" t="s">
        <v>865</v>
      </c>
      <c r="B330" s="6" t="s">
        <v>866</v>
      </c>
      <c r="C330" s="7" t="s">
        <v>867</v>
      </c>
      <c r="D330" s="6" t="s">
        <v>22</v>
      </c>
      <c r="E330" s="6" t="s">
        <v>101</v>
      </c>
      <c r="F330" s="8">
        <v>118.85</v>
      </c>
      <c r="G330" s="8"/>
      <c r="H330" s="9">
        <f t="shared" si="24"/>
        <v>0</v>
      </c>
    </row>
    <row r="331" spans="1:8" ht="20.100000000000001" customHeight="1">
      <c r="A331" s="3" t="s">
        <v>868</v>
      </c>
      <c r="B331" s="12" t="s">
        <v>869</v>
      </c>
      <c r="C331" s="12"/>
      <c r="D331" s="12"/>
      <c r="E331" s="12"/>
      <c r="F331" s="12"/>
      <c r="G331" s="12"/>
      <c r="H331" s="4">
        <f>ROUND(SUM(H332:H340),2)</f>
        <v>0</v>
      </c>
    </row>
    <row r="332" spans="1:8" ht="16.5">
      <c r="A332" s="5" t="s">
        <v>870</v>
      </c>
      <c r="B332" s="6" t="s">
        <v>871</v>
      </c>
      <c r="C332" s="7" t="s">
        <v>872</v>
      </c>
      <c r="D332" s="6" t="s">
        <v>78</v>
      </c>
      <c r="E332" s="6" t="s">
        <v>83</v>
      </c>
      <c r="F332" s="8">
        <v>1</v>
      </c>
      <c r="G332" s="8"/>
      <c r="H332" s="9">
        <f t="shared" ref="H332:H340" si="25">ROUND(ROUND(F332,2)*ROUND(G332,2),2)</f>
        <v>0</v>
      </c>
    </row>
    <row r="333" spans="1:8" ht="16.5">
      <c r="A333" s="5" t="s">
        <v>873</v>
      </c>
      <c r="B333" s="6" t="s">
        <v>874</v>
      </c>
      <c r="C333" s="7" t="s">
        <v>875</v>
      </c>
      <c r="D333" s="6" t="s">
        <v>22</v>
      </c>
      <c r="E333" s="6" t="s">
        <v>83</v>
      </c>
      <c r="F333" s="8">
        <v>1</v>
      </c>
      <c r="G333" s="8"/>
      <c r="H333" s="9">
        <f t="shared" si="25"/>
        <v>0</v>
      </c>
    </row>
    <row r="334" spans="1:8" ht="16.5">
      <c r="A334" s="5" t="s">
        <v>876</v>
      </c>
      <c r="B334" s="6" t="s">
        <v>877</v>
      </c>
      <c r="C334" s="7" t="s">
        <v>878</v>
      </c>
      <c r="D334" s="6" t="s">
        <v>22</v>
      </c>
      <c r="E334" s="6" t="s">
        <v>83</v>
      </c>
      <c r="F334" s="8">
        <v>13</v>
      </c>
      <c r="G334" s="8"/>
      <c r="H334" s="9">
        <f t="shared" si="25"/>
        <v>0</v>
      </c>
    </row>
    <row r="335" spans="1:8" ht="16.5">
      <c r="A335" s="5" t="s">
        <v>879</v>
      </c>
      <c r="B335" s="6" t="s">
        <v>880</v>
      </c>
      <c r="C335" s="7" t="s">
        <v>881</v>
      </c>
      <c r="D335" s="6" t="s">
        <v>22</v>
      </c>
      <c r="E335" s="6" t="s">
        <v>83</v>
      </c>
      <c r="F335" s="8">
        <v>3</v>
      </c>
      <c r="G335" s="8"/>
      <c r="H335" s="9">
        <f t="shared" si="25"/>
        <v>0</v>
      </c>
    </row>
    <row r="336" spans="1:8">
      <c r="A336" s="5" t="s">
        <v>882</v>
      </c>
      <c r="B336" s="6" t="s">
        <v>883</v>
      </c>
      <c r="C336" s="7" t="s">
        <v>884</v>
      </c>
      <c r="D336" s="6" t="s">
        <v>22</v>
      </c>
      <c r="E336" s="6" t="s">
        <v>83</v>
      </c>
      <c r="F336" s="8">
        <v>6</v>
      </c>
      <c r="G336" s="8"/>
      <c r="H336" s="9">
        <f t="shared" si="25"/>
        <v>0</v>
      </c>
    </row>
    <row r="337" spans="1:8" ht="16.5">
      <c r="A337" s="5" t="s">
        <v>885</v>
      </c>
      <c r="B337" s="6" t="s">
        <v>886</v>
      </c>
      <c r="C337" s="7" t="s">
        <v>887</v>
      </c>
      <c r="D337" s="6" t="s">
        <v>14</v>
      </c>
      <c r="E337" s="6" t="s">
        <v>83</v>
      </c>
      <c r="F337" s="8">
        <v>1</v>
      </c>
      <c r="G337" s="8"/>
      <c r="H337" s="9">
        <f t="shared" si="25"/>
        <v>0</v>
      </c>
    </row>
    <row r="338" spans="1:8" ht="24.75">
      <c r="A338" s="5" t="s">
        <v>888</v>
      </c>
      <c r="B338" s="6" t="s">
        <v>889</v>
      </c>
      <c r="C338" s="7" t="s">
        <v>890</v>
      </c>
      <c r="D338" s="6" t="s">
        <v>87</v>
      </c>
      <c r="E338" s="6" t="s">
        <v>83</v>
      </c>
      <c r="F338" s="8">
        <v>9</v>
      </c>
      <c r="G338" s="8"/>
      <c r="H338" s="9">
        <f t="shared" si="25"/>
        <v>0</v>
      </c>
    </row>
    <row r="339" spans="1:8">
      <c r="A339" s="5" t="s">
        <v>891</v>
      </c>
      <c r="B339" s="6" t="s">
        <v>892</v>
      </c>
      <c r="C339" s="7" t="s">
        <v>893</v>
      </c>
      <c r="D339" s="6" t="s">
        <v>78</v>
      </c>
      <c r="E339" s="6" t="s">
        <v>83</v>
      </c>
      <c r="F339" s="8">
        <v>5</v>
      </c>
      <c r="G339" s="8"/>
      <c r="H339" s="9">
        <f t="shared" si="25"/>
        <v>0</v>
      </c>
    </row>
    <row r="340" spans="1:8" ht="16.5">
      <c r="A340" s="5" t="s">
        <v>894</v>
      </c>
      <c r="B340" s="6" t="s">
        <v>895</v>
      </c>
      <c r="C340" s="7" t="s">
        <v>896</v>
      </c>
      <c r="D340" s="6"/>
      <c r="E340" s="6" t="s">
        <v>83</v>
      </c>
      <c r="F340" s="8">
        <v>3</v>
      </c>
      <c r="G340" s="8"/>
      <c r="H340" s="9">
        <f t="shared" si="25"/>
        <v>0</v>
      </c>
    </row>
    <row r="341" spans="1:8" ht="20.100000000000001" customHeight="1">
      <c r="A341" s="3" t="s">
        <v>897</v>
      </c>
      <c r="B341" s="12" t="s">
        <v>898</v>
      </c>
      <c r="C341" s="12"/>
      <c r="D341" s="12"/>
      <c r="E341" s="12"/>
      <c r="F341" s="12"/>
      <c r="G341" s="12"/>
      <c r="H341" s="4">
        <f>ROUND(SUM(H342:H346),2)</f>
        <v>0</v>
      </c>
    </row>
    <row r="342" spans="1:8" ht="16.5">
      <c r="A342" s="5" t="s">
        <v>899</v>
      </c>
      <c r="B342" s="6" t="s">
        <v>900</v>
      </c>
      <c r="C342" s="7" t="s">
        <v>901</v>
      </c>
      <c r="D342" s="6" t="s">
        <v>14</v>
      </c>
      <c r="E342" s="6" t="s">
        <v>83</v>
      </c>
      <c r="F342" s="8">
        <v>3</v>
      </c>
      <c r="G342" s="8"/>
      <c r="H342" s="9">
        <f>ROUND(ROUND(F342,2)*ROUND(G342,2),2)</f>
        <v>0</v>
      </c>
    </row>
    <row r="343" spans="1:8" ht="16.5">
      <c r="A343" s="5" t="s">
        <v>902</v>
      </c>
      <c r="B343" s="6" t="s">
        <v>903</v>
      </c>
      <c r="C343" s="7" t="s">
        <v>904</v>
      </c>
      <c r="D343" s="6" t="s">
        <v>14</v>
      </c>
      <c r="E343" s="6" t="s">
        <v>83</v>
      </c>
      <c r="F343" s="8">
        <v>6</v>
      </c>
      <c r="G343" s="8"/>
      <c r="H343" s="9">
        <f>ROUND(ROUND(F343,2)*ROUND(G343,2),2)</f>
        <v>0</v>
      </c>
    </row>
    <row r="344" spans="1:8" ht="24.75">
      <c r="A344" s="5" t="s">
        <v>905</v>
      </c>
      <c r="B344" s="6" t="s">
        <v>906</v>
      </c>
      <c r="C344" s="7" t="s">
        <v>907</v>
      </c>
      <c r="D344" s="6" t="s">
        <v>78</v>
      </c>
      <c r="E344" s="6" t="s">
        <v>83</v>
      </c>
      <c r="F344" s="8">
        <v>1</v>
      </c>
      <c r="G344" s="8"/>
      <c r="H344" s="9">
        <f>ROUND(ROUND(F344,2)*ROUND(G344,2),2)</f>
        <v>0</v>
      </c>
    </row>
    <row r="345" spans="1:8" ht="16.5">
      <c r="A345" s="5" t="s">
        <v>908</v>
      </c>
      <c r="B345" s="6" t="s">
        <v>909</v>
      </c>
      <c r="C345" s="7" t="s">
        <v>910</v>
      </c>
      <c r="D345" s="6" t="s">
        <v>14</v>
      </c>
      <c r="E345" s="6" t="s">
        <v>83</v>
      </c>
      <c r="F345" s="8">
        <v>15</v>
      </c>
      <c r="G345" s="8"/>
      <c r="H345" s="9">
        <f>ROUND(ROUND(F345,2)*ROUND(G345,2),2)</f>
        <v>0</v>
      </c>
    </row>
    <row r="346" spans="1:8" ht="16.5">
      <c r="A346" s="5" t="s">
        <v>911</v>
      </c>
      <c r="B346" s="6" t="s">
        <v>912</v>
      </c>
      <c r="C346" s="7" t="s">
        <v>913</v>
      </c>
      <c r="D346" s="6" t="s">
        <v>14</v>
      </c>
      <c r="E346" s="6" t="s">
        <v>83</v>
      </c>
      <c r="F346" s="8">
        <v>2</v>
      </c>
      <c r="G346" s="8"/>
      <c r="H346" s="9">
        <f>ROUND(ROUND(F346,2)*ROUND(G346,2),2)</f>
        <v>0</v>
      </c>
    </row>
    <row r="347" spans="1:8" ht="20.100000000000001" customHeight="1">
      <c r="A347" s="3" t="s">
        <v>914</v>
      </c>
      <c r="B347" s="12" t="s">
        <v>915</v>
      </c>
      <c r="C347" s="12"/>
      <c r="D347" s="12"/>
      <c r="E347" s="12"/>
      <c r="F347" s="12"/>
      <c r="G347" s="12"/>
      <c r="H347" s="4">
        <f>ROUND(H348+H356+H369,2)</f>
        <v>0</v>
      </c>
    </row>
    <row r="348" spans="1:8" ht="20.100000000000001" customHeight="1">
      <c r="A348" s="3" t="s">
        <v>916</v>
      </c>
      <c r="B348" s="12" t="s">
        <v>917</v>
      </c>
      <c r="C348" s="12"/>
      <c r="D348" s="12"/>
      <c r="E348" s="12"/>
      <c r="F348" s="12"/>
      <c r="G348" s="12"/>
      <c r="H348" s="4">
        <f>ROUND(SUM(H349:H355),2)</f>
        <v>0</v>
      </c>
    </row>
    <row r="349" spans="1:8" ht="24.75">
      <c r="A349" s="5" t="s">
        <v>918</v>
      </c>
      <c r="B349" s="6" t="s">
        <v>919</v>
      </c>
      <c r="C349" s="7" t="s">
        <v>920</v>
      </c>
      <c r="D349" s="6" t="s">
        <v>14</v>
      </c>
      <c r="E349" s="6" t="s">
        <v>83</v>
      </c>
      <c r="F349" s="8">
        <v>8</v>
      </c>
      <c r="G349" s="8"/>
      <c r="H349" s="9">
        <f t="shared" ref="H349:H355" si="26">ROUND(ROUND(F349,2)*ROUND(G349,2),2)</f>
        <v>0</v>
      </c>
    </row>
    <row r="350" spans="1:8" ht="16.5">
      <c r="A350" s="5" t="s">
        <v>921</v>
      </c>
      <c r="B350" s="6" t="s">
        <v>922</v>
      </c>
      <c r="C350" s="7" t="s">
        <v>923</v>
      </c>
      <c r="D350" s="6" t="s">
        <v>22</v>
      </c>
      <c r="E350" s="6" t="s">
        <v>518</v>
      </c>
      <c r="F350" s="8">
        <v>9</v>
      </c>
      <c r="G350" s="8"/>
      <c r="H350" s="9">
        <f t="shared" si="26"/>
        <v>0</v>
      </c>
    </row>
    <row r="351" spans="1:8" ht="16.5">
      <c r="A351" s="5" t="s">
        <v>924</v>
      </c>
      <c r="B351" s="6" t="s">
        <v>925</v>
      </c>
      <c r="C351" s="7" t="s">
        <v>926</v>
      </c>
      <c r="D351" s="6" t="s">
        <v>22</v>
      </c>
      <c r="E351" s="6" t="s">
        <v>518</v>
      </c>
      <c r="F351" s="8">
        <v>4</v>
      </c>
      <c r="G351" s="8"/>
      <c r="H351" s="9">
        <f t="shared" si="26"/>
        <v>0</v>
      </c>
    </row>
    <row r="352" spans="1:8" ht="16.5">
      <c r="A352" s="5" t="s">
        <v>927</v>
      </c>
      <c r="B352" s="6" t="s">
        <v>928</v>
      </c>
      <c r="C352" s="7" t="s">
        <v>929</v>
      </c>
      <c r="D352" s="6" t="s">
        <v>22</v>
      </c>
      <c r="E352" s="6" t="s">
        <v>518</v>
      </c>
      <c r="F352" s="8">
        <v>4</v>
      </c>
      <c r="G352" s="8"/>
      <c r="H352" s="9">
        <f t="shared" si="26"/>
        <v>0</v>
      </c>
    </row>
    <row r="353" spans="1:8" ht="16.5">
      <c r="A353" s="5" t="s">
        <v>930</v>
      </c>
      <c r="B353" s="6" t="s">
        <v>931</v>
      </c>
      <c r="C353" s="7" t="s">
        <v>932</v>
      </c>
      <c r="D353" s="6" t="s">
        <v>22</v>
      </c>
      <c r="E353" s="6" t="s">
        <v>518</v>
      </c>
      <c r="F353" s="8">
        <v>1</v>
      </c>
      <c r="G353" s="8"/>
      <c r="H353" s="9">
        <f t="shared" si="26"/>
        <v>0</v>
      </c>
    </row>
    <row r="354" spans="1:8" ht="16.5">
      <c r="A354" s="5" t="s">
        <v>933</v>
      </c>
      <c r="B354" s="6" t="s">
        <v>934</v>
      </c>
      <c r="C354" s="7" t="s">
        <v>935</v>
      </c>
      <c r="D354" s="6" t="s">
        <v>22</v>
      </c>
      <c r="E354" s="6" t="s">
        <v>518</v>
      </c>
      <c r="F354" s="8">
        <v>7</v>
      </c>
      <c r="G354" s="8"/>
      <c r="H354" s="9">
        <f t="shared" si="26"/>
        <v>0</v>
      </c>
    </row>
    <row r="355" spans="1:8" ht="16.5">
      <c r="A355" s="5" t="s">
        <v>936</v>
      </c>
      <c r="B355" s="6" t="s">
        <v>937</v>
      </c>
      <c r="C355" s="7" t="s">
        <v>938</v>
      </c>
      <c r="D355" s="6" t="s">
        <v>78</v>
      </c>
      <c r="E355" s="6" t="s">
        <v>83</v>
      </c>
      <c r="F355" s="8">
        <v>33</v>
      </c>
      <c r="G355" s="8"/>
      <c r="H355" s="9">
        <f t="shared" si="26"/>
        <v>0</v>
      </c>
    </row>
    <row r="356" spans="1:8" ht="20.100000000000001" customHeight="1">
      <c r="A356" s="3" t="s">
        <v>939</v>
      </c>
      <c r="B356" s="12" t="s">
        <v>940</v>
      </c>
      <c r="C356" s="12"/>
      <c r="D356" s="12"/>
      <c r="E356" s="12"/>
      <c r="F356" s="12"/>
      <c r="G356" s="12"/>
      <c r="H356" s="4">
        <f>ROUND(SUM(H357:H368),2)</f>
        <v>0</v>
      </c>
    </row>
    <row r="357" spans="1:8" ht="16.5">
      <c r="A357" s="5" t="s">
        <v>941</v>
      </c>
      <c r="B357" s="6" t="s">
        <v>942</v>
      </c>
      <c r="C357" s="7" t="s">
        <v>943</v>
      </c>
      <c r="D357" s="6" t="s">
        <v>22</v>
      </c>
      <c r="E357" s="6" t="s">
        <v>101</v>
      </c>
      <c r="F357" s="8">
        <v>600</v>
      </c>
      <c r="G357" s="8"/>
      <c r="H357" s="9">
        <f t="shared" ref="H357:H368" si="27">ROUND(ROUND(F357,2)*ROUND(G357,2),2)</f>
        <v>0</v>
      </c>
    </row>
    <row r="358" spans="1:8" ht="16.5">
      <c r="A358" s="5" t="s">
        <v>944</v>
      </c>
      <c r="B358" s="6" t="s">
        <v>945</v>
      </c>
      <c r="C358" s="7" t="s">
        <v>946</v>
      </c>
      <c r="D358" s="6" t="s">
        <v>22</v>
      </c>
      <c r="E358" s="6" t="s">
        <v>101</v>
      </c>
      <c r="F358" s="8">
        <v>600</v>
      </c>
      <c r="G358" s="8"/>
      <c r="H358" s="9">
        <f t="shared" si="27"/>
        <v>0</v>
      </c>
    </row>
    <row r="359" spans="1:8" ht="16.5">
      <c r="A359" s="5" t="s">
        <v>947</v>
      </c>
      <c r="B359" s="6" t="s">
        <v>948</v>
      </c>
      <c r="C359" s="7" t="s">
        <v>949</v>
      </c>
      <c r="D359" s="6" t="s">
        <v>22</v>
      </c>
      <c r="E359" s="6" t="s">
        <v>101</v>
      </c>
      <c r="F359" s="8">
        <v>250</v>
      </c>
      <c r="G359" s="8"/>
      <c r="H359" s="9">
        <f t="shared" si="27"/>
        <v>0</v>
      </c>
    </row>
    <row r="360" spans="1:8" ht="16.5">
      <c r="A360" s="5" t="s">
        <v>950</v>
      </c>
      <c r="B360" s="6" t="s">
        <v>951</v>
      </c>
      <c r="C360" s="7" t="s">
        <v>952</v>
      </c>
      <c r="D360" s="6" t="s">
        <v>22</v>
      </c>
      <c r="E360" s="6" t="s">
        <v>101</v>
      </c>
      <c r="F360" s="8">
        <v>250</v>
      </c>
      <c r="G360" s="8"/>
      <c r="H360" s="9">
        <f t="shared" si="27"/>
        <v>0</v>
      </c>
    </row>
    <row r="361" spans="1:8" ht="24.75">
      <c r="A361" s="5" t="s">
        <v>953</v>
      </c>
      <c r="B361" s="6" t="s">
        <v>954</v>
      </c>
      <c r="C361" s="7" t="s">
        <v>955</v>
      </c>
      <c r="D361" s="6" t="s">
        <v>22</v>
      </c>
      <c r="E361" s="6" t="s">
        <v>101</v>
      </c>
      <c r="F361" s="8">
        <v>700</v>
      </c>
      <c r="G361" s="8"/>
      <c r="H361" s="9">
        <f t="shared" si="27"/>
        <v>0</v>
      </c>
    </row>
    <row r="362" spans="1:8" ht="24.75">
      <c r="A362" s="5" t="s">
        <v>956</v>
      </c>
      <c r="B362" s="6" t="s">
        <v>957</v>
      </c>
      <c r="C362" s="7" t="s">
        <v>958</v>
      </c>
      <c r="D362" s="6" t="s">
        <v>22</v>
      </c>
      <c r="E362" s="6" t="s">
        <v>101</v>
      </c>
      <c r="F362" s="8">
        <v>700</v>
      </c>
      <c r="G362" s="8"/>
      <c r="H362" s="9">
        <f t="shared" si="27"/>
        <v>0</v>
      </c>
    </row>
    <row r="363" spans="1:8" ht="24.75">
      <c r="A363" s="5" t="s">
        <v>959</v>
      </c>
      <c r="B363" s="6" t="s">
        <v>960</v>
      </c>
      <c r="C363" s="7" t="s">
        <v>961</v>
      </c>
      <c r="D363" s="6" t="s">
        <v>22</v>
      </c>
      <c r="E363" s="6" t="s">
        <v>101</v>
      </c>
      <c r="F363" s="8">
        <v>250</v>
      </c>
      <c r="G363" s="8"/>
      <c r="H363" s="9">
        <f t="shared" si="27"/>
        <v>0</v>
      </c>
    </row>
    <row r="364" spans="1:8" ht="24.75">
      <c r="A364" s="5" t="s">
        <v>962</v>
      </c>
      <c r="B364" s="6" t="s">
        <v>963</v>
      </c>
      <c r="C364" s="7" t="s">
        <v>964</v>
      </c>
      <c r="D364" s="6" t="s">
        <v>22</v>
      </c>
      <c r="E364" s="6" t="s">
        <v>101</v>
      </c>
      <c r="F364" s="8">
        <v>250</v>
      </c>
      <c r="G364" s="8"/>
      <c r="H364" s="9">
        <f t="shared" si="27"/>
        <v>0</v>
      </c>
    </row>
    <row r="365" spans="1:8" ht="16.5">
      <c r="A365" s="5" t="s">
        <v>965</v>
      </c>
      <c r="B365" s="6" t="s">
        <v>966</v>
      </c>
      <c r="C365" s="7" t="s">
        <v>967</v>
      </c>
      <c r="D365" s="6" t="s">
        <v>22</v>
      </c>
      <c r="E365" s="6" t="s">
        <v>101</v>
      </c>
      <c r="F365" s="8">
        <v>800</v>
      </c>
      <c r="G365" s="8"/>
      <c r="H365" s="9">
        <f t="shared" si="27"/>
        <v>0</v>
      </c>
    </row>
    <row r="366" spans="1:8" ht="16.5">
      <c r="A366" s="5" t="s">
        <v>968</v>
      </c>
      <c r="B366" s="6" t="s">
        <v>969</v>
      </c>
      <c r="C366" s="7" t="s">
        <v>970</v>
      </c>
      <c r="D366" s="6" t="s">
        <v>78</v>
      </c>
      <c r="E366" s="6" t="s">
        <v>101</v>
      </c>
      <c r="F366" s="8">
        <v>1000</v>
      </c>
      <c r="G366" s="8"/>
      <c r="H366" s="9">
        <f t="shared" si="27"/>
        <v>0</v>
      </c>
    </row>
    <row r="367" spans="1:8" ht="16.5">
      <c r="A367" s="5" t="s">
        <v>971</v>
      </c>
      <c r="B367" s="6" t="s">
        <v>972</v>
      </c>
      <c r="C367" s="7" t="s">
        <v>973</v>
      </c>
      <c r="D367" s="6" t="s">
        <v>78</v>
      </c>
      <c r="E367" s="6" t="s">
        <v>101</v>
      </c>
      <c r="F367" s="8">
        <v>1000</v>
      </c>
      <c r="G367" s="8"/>
      <c r="H367" s="9">
        <f t="shared" si="27"/>
        <v>0</v>
      </c>
    </row>
    <row r="368" spans="1:8" ht="16.5">
      <c r="A368" s="5" t="s">
        <v>974</v>
      </c>
      <c r="B368" s="6" t="s">
        <v>975</v>
      </c>
      <c r="C368" s="7" t="s">
        <v>976</v>
      </c>
      <c r="D368" s="6" t="s">
        <v>22</v>
      </c>
      <c r="E368" s="6" t="s">
        <v>101</v>
      </c>
      <c r="F368" s="8">
        <v>3000</v>
      </c>
      <c r="G368" s="8"/>
      <c r="H368" s="9">
        <f t="shared" si="27"/>
        <v>0</v>
      </c>
    </row>
    <row r="369" spans="1:8" ht="20.100000000000001" customHeight="1">
      <c r="A369" s="3" t="s">
        <v>977</v>
      </c>
      <c r="B369" s="12" t="s">
        <v>978</v>
      </c>
      <c r="C369" s="12"/>
      <c r="D369" s="12"/>
      <c r="E369" s="12"/>
      <c r="F369" s="12"/>
      <c r="G369" s="12"/>
      <c r="H369" s="4">
        <f>ROUND(SUM(H370:H374),2)</f>
        <v>0</v>
      </c>
    </row>
    <row r="370" spans="1:8" ht="16.5">
      <c r="A370" s="5" t="s">
        <v>979</v>
      </c>
      <c r="B370" s="6" t="s">
        <v>980</v>
      </c>
      <c r="C370" s="7" t="s">
        <v>981</v>
      </c>
      <c r="D370" s="6"/>
      <c r="E370" s="6" t="s">
        <v>83</v>
      </c>
      <c r="F370" s="8">
        <v>1</v>
      </c>
      <c r="G370" s="8"/>
      <c r="H370" s="9">
        <f>ROUND(ROUND(F370,2)*ROUND(G370,2),2)</f>
        <v>0</v>
      </c>
    </row>
    <row r="371" spans="1:8">
      <c r="A371" s="5" t="s">
        <v>982</v>
      </c>
      <c r="B371" s="6" t="s">
        <v>983</v>
      </c>
      <c r="C371" s="7" t="s">
        <v>984</v>
      </c>
      <c r="D371" s="6" t="s">
        <v>22</v>
      </c>
      <c r="E371" s="6" t="s">
        <v>79</v>
      </c>
      <c r="F371" s="8">
        <v>150</v>
      </c>
      <c r="G371" s="8"/>
      <c r="H371" s="9">
        <f>ROUND(ROUND(F371,2)*ROUND(G371,2),2)</f>
        <v>0</v>
      </c>
    </row>
    <row r="372" spans="1:8" ht="16.5">
      <c r="A372" s="5" t="s">
        <v>985</v>
      </c>
      <c r="B372" s="6" t="s">
        <v>986</v>
      </c>
      <c r="C372" s="7" t="s">
        <v>987</v>
      </c>
      <c r="D372" s="6" t="s">
        <v>22</v>
      </c>
      <c r="E372" s="6" t="s">
        <v>101</v>
      </c>
      <c r="F372" s="8">
        <v>15</v>
      </c>
      <c r="G372" s="8"/>
      <c r="H372" s="9">
        <f>ROUND(ROUND(F372,2)*ROUND(G372,2),2)</f>
        <v>0</v>
      </c>
    </row>
    <row r="373" spans="1:8">
      <c r="A373" s="5" t="s">
        <v>988</v>
      </c>
      <c r="B373" s="6" t="s">
        <v>989</v>
      </c>
      <c r="C373" s="7" t="s">
        <v>990</v>
      </c>
      <c r="D373" s="6"/>
      <c r="E373" s="6" t="s">
        <v>83</v>
      </c>
      <c r="F373" s="8">
        <v>10</v>
      </c>
      <c r="G373" s="8"/>
      <c r="H373" s="9">
        <f>ROUND(ROUND(F373,2)*ROUND(G373,2),2)</f>
        <v>0</v>
      </c>
    </row>
    <row r="374" spans="1:8">
      <c r="A374" s="5" t="s">
        <v>991</v>
      </c>
      <c r="B374" s="6" t="s">
        <v>992</v>
      </c>
      <c r="C374" s="7" t="s">
        <v>993</v>
      </c>
      <c r="D374" s="6" t="s">
        <v>22</v>
      </c>
      <c r="E374" s="6" t="s">
        <v>101</v>
      </c>
      <c r="F374" s="8">
        <v>15</v>
      </c>
      <c r="G374" s="8"/>
      <c r="H374" s="9">
        <f>ROUND(ROUND(F374,2)*ROUND(G374,2),2)</f>
        <v>0</v>
      </c>
    </row>
    <row r="375" spans="1:8" ht="20.100000000000001" customHeight="1">
      <c r="A375" s="3" t="s">
        <v>994</v>
      </c>
      <c r="B375" s="12" t="s">
        <v>995</v>
      </c>
      <c r="C375" s="12"/>
      <c r="D375" s="12"/>
      <c r="E375" s="12"/>
      <c r="F375" s="12"/>
      <c r="G375" s="12"/>
      <c r="H375" s="4">
        <f>ROUND(H376+H388+H392+H394+H402+H406,2)</f>
        <v>0</v>
      </c>
    </row>
    <row r="376" spans="1:8" ht="20.100000000000001" customHeight="1">
      <c r="A376" s="3" t="s">
        <v>996</v>
      </c>
      <c r="B376" s="12" t="s">
        <v>997</v>
      </c>
      <c r="C376" s="12"/>
      <c r="D376" s="12"/>
      <c r="E376" s="12"/>
      <c r="F376" s="12"/>
      <c r="G376" s="12"/>
      <c r="H376" s="4">
        <f>ROUND(SUM(H377:H387),2)</f>
        <v>0</v>
      </c>
    </row>
    <row r="377" spans="1:8" ht="24.75">
      <c r="A377" s="5" t="s">
        <v>998</v>
      </c>
      <c r="B377" s="6" t="s">
        <v>999</v>
      </c>
      <c r="C377" s="7" t="s">
        <v>1000</v>
      </c>
      <c r="D377" s="6" t="s">
        <v>87</v>
      </c>
      <c r="E377" s="6" t="s">
        <v>83</v>
      </c>
      <c r="F377" s="8">
        <v>1</v>
      </c>
      <c r="G377" s="8"/>
      <c r="H377" s="9">
        <f t="shared" ref="H377:H387" si="28">ROUND(ROUND(F377,2)*ROUND(G377,2),2)</f>
        <v>0</v>
      </c>
    </row>
    <row r="378" spans="1:8" ht="16.5">
      <c r="A378" s="5" t="s">
        <v>1001</v>
      </c>
      <c r="B378" s="6" t="s">
        <v>1002</v>
      </c>
      <c r="C378" s="7" t="s">
        <v>1003</v>
      </c>
      <c r="D378" s="6" t="s">
        <v>22</v>
      </c>
      <c r="E378" s="6" t="s">
        <v>83</v>
      </c>
      <c r="F378" s="8">
        <v>4</v>
      </c>
      <c r="G378" s="8"/>
      <c r="H378" s="9">
        <f t="shared" si="28"/>
        <v>0</v>
      </c>
    </row>
    <row r="379" spans="1:8" ht="16.5">
      <c r="A379" s="5" t="s">
        <v>1004</v>
      </c>
      <c r="B379" s="6" t="s">
        <v>1005</v>
      </c>
      <c r="C379" s="7" t="s">
        <v>1006</v>
      </c>
      <c r="D379" s="6" t="s">
        <v>22</v>
      </c>
      <c r="E379" s="6" t="s">
        <v>83</v>
      </c>
      <c r="F379" s="8">
        <v>4</v>
      </c>
      <c r="G379" s="8"/>
      <c r="H379" s="9">
        <f t="shared" si="28"/>
        <v>0</v>
      </c>
    </row>
    <row r="380" spans="1:8" ht="24.75">
      <c r="A380" s="5" t="s">
        <v>1007</v>
      </c>
      <c r="B380" s="6" t="s">
        <v>1008</v>
      </c>
      <c r="C380" s="7" t="s">
        <v>1009</v>
      </c>
      <c r="D380" s="6" t="s">
        <v>87</v>
      </c>
      <c r="E380" s="6" t="s">
        <v>83</v>
      </c>
      <c r="F380" s="8">
        <v>1</v>
      </c>
      <c r="G380" s="8"/>
      <c r="H380" s="9">
        <f t="shared" si="28"/>
        <v>0</v>
      </c>
    </row>
    <row r="381" spans="1:8">
      <c r="A381" s="5" t="s">
        <v>1010</v>
      </c>
      <c r="B381" s="6" t="s">
        <v>1011</v>
      </c>
      <c r="C381" s="7" t="s">
        <v>1012</v>
      </c>
      <c r="D381" s="6" t="s">
        <v>22</v>
      </c>
      <c r="E381" s="6" t="s">
        <v>101</v>
      </c>
      <c r="F381" s="8">
        <v>0.8</v>
      </c>
      <c r="G381" s="8"/>
      <c r="H381" s="9">
        <f t="shared" si="28"/>
        <v>0</v>
      </c>
    </row>
    <row r="382" spans="1:8">
      <c r="A382" s="5" t="s">
        <v>1013</v>
      </c>
      <c r="B382" s="6" t="s">
        <v>1014</v>
      </c>
      <c r="C382" s="7" t="s">
        <v>1015</v>
      </c>
      <c r="D382" s="6" t="s">
        <v>22</v>
      </c>
      <c r="E382" s="6" t="s">
        <v>101</v>
      </c>
      <c r="F382" s="8">
        <v>87.15</v>
      </c>
      <c r="G382" s="8"/>
      <c r="H382" s="9">
        <f t="shared" si="28"/>
        <v>0</v>
      </c>
    </row>
    <row r="383" spans="1:8">
      <c r="A383" s="5" t="s">
        <v>1016</v>
      </c>
      <c r="B383" s="6" t="s">
        <v>1017</v>
      </c>
      <c r="C383" s="7" t="s">
        <v>1018</v>
      </c>
      <c r="D383" s="6" t="s">
        <v>22</v>
      </c>
      <c r="E383" s="6" t="s">
        <v>101</v>
      </c>
      <c r="F383" s="8">
        <v>3.65</v>
      </c>
      <c r="G383" s="8"/>
      <c r="H383" s="9">
        <f t="shared" si="28"/>
        <v>0</v>
      </c>
    </row>
    <row r="384" spans="1:8" ht="16.5">
      <c r="A384" s="5" t="s">
        <v>1019</v>
      </c>
      <c r="B384" s="6" t="s">
        <v>1020</v>
      </c>
      <c r="C384" s="7" t="s">
        <v>1021</v>
      </c>
      <c r="D384" s="6" t="s">
        <v>22</v>
      </c>
      <c r="E384" s="6" t="s">
        <v>15</v>
      </c>
      <c r="F384" s="8">
        <v>18.829999999999998</v>
      </c>
      <c r="G384" s="8"/>
      <c r="H384" s="9">
        <f t="shared" si="28"/>
        <v>0</v>
      </c>
    </row>
    <row r="385" spans="1:8" ht="24.75">
      <c r="A385" s="5" t="s">
        <v>1022</v>
      </c>
      <c r="B385" s="6" t="s">
        <v>1023</v>
      </c>
      <c r="C385" s="7" t="s">
        <v>1024</v>
      </c>
      <c r="D385" s="6" t="s">
        <v>14</v>
      </c>
      <c r="E385" s="6" t="s">
        <v>83</v>
      </c>
      <c r="F385" s="8">
        <v>2</v>
      </c>
      <c r="G385" s="8"/>
      <c r="H385" s="9">
        <f t="shared" si="28"/>
        <v>0</v>
      </c>
    </row>
    <row r="386" spans="1:8" ht="24.75">
      <c r="A386" s="5" t="s">
        <v>1025</v>
      </c>
      <c r="B386" s="6" t="s">
        <v>1026</v>
      </c>
      <c r="C386" s="7" t="s">
        <v>1027</v>
      </c>
      <c r="D386" s="6" t="s">
        <v>87</v>
      </c>
      <c r="E386" s="6" t="s">
        <v>83</v>
      </c>
      <c r="F386" s="8">
        <v>4</v>
      </c>
      <c r="G386" s="8"/>
      <c r="H386" s="9">
        <f t="shared" si="28"/>
        <v>0</v>
      </c>
    </row>
    <row r="387" spans="1:8" ht="24.75">
      <c r="A387" s="5" t="s">
        <v>1028</v>
      </c>
      <c r="B387" s="6" t="s">
        <v>1029</v>
      </c>
      <c r="C387" s="7" t="s">
        <v>1030</v>
      </c>
      <c r="D387" s="6" t="s">
        <v>87</v>
      </c>
      <c r="E387" s="6" t="s">
        <v>83</v>
      </c>
      <c r="F387" s="8">
        <v>2</v>
      </c>
      <c r="G387" s="8"/>
      <c r="H387" s="9">
        <f t="shared" si="28"/>
        <v>0</v>
      </c>
    </row>
    <row r="388" spans="1:8" ht="20.100000000000001" customHeight="1">
      <c r="A388" s="3" t="s">
        <v>1031</v>
      </c>
      <c r="B388" s="12" t="s">
        <v>1032</v>
      </c>
      <c r="C388" s="12"/>
      <c r="D388" s="12"/>
      <c r="E388" s="12"/>
      <c r="F388" s="12"/>
      <c r="G388" s="12"/>
      <c r="H388" s="4">
        <f>ROUND(SUM(H389:H391),2)</f>
        <v>0</v>
      </c>
    </row>
    <row r="389" spans="1:8" ht="24.75">
      <c r="A389" s="5" t="s">
        <v>1033</v>
      </c>
      <c r="B389" s="6" t="s">
        <v>1034</v>
      </c>
      <c r="C389" s="7" t="s">
        <v>1035</v>
      </c>
      <c r="D389" s="6" t="s">
        <v>87</v>
      </c>
      <c r="E389" s="6" t="s">
        <v>83</v>
      </c>
      <c r="F389" s="8">
        <v>1</v>
      </c>
      <c r="G389" s="8"/>
      <c r="H389" s="9">
        <f>ROUND(ROUND(F389,2)*ROUND(G389,2),2)</f>
        <v>0</v>
      </c>
    </row>
    <row r="390" spans="1:8" ht="24.75">
      <c r="A390" s="5" t="s">
        <v>1036</v>
      </c>
      <c r="B390" s="6" t="s">
        <v>1037</v>
      </c>
      <c r="C390" s="7" t="s">
        <v>1038</v>
      </c>
      <c r="D390" s="6" t="s">
        <v>87</v>
      </c>
      <c r="E390" s="6" t="s">
        <v>83</v>
      </c>
      <c r="F390" s="8">
        <v>4</v>
      </c>
      <c r="G390" s="8"/>
      <c r="H390" s="9">
        <f>ROUND(ROUND(F390,2)*ROUND(G390,2),2)</f>
        <v>0</v>
      </c>
    </row>
    <row r="391" spans="1:8" ht="24.75">
      <c r="A391" s="5" t="s">
        <v>1039</v>
      </c>
      <c r="B391" s="6" t="s">
        <v>1040</v>
      </c>
      <c r="C391" s="7" t="s">
        <v>1041</v>
      </c>
      <c r="D391" s="6" t="s">
        <v>87</v>
      </c>
      <c r="E391" s="6" t="s">
        <v>83</v>
      </c>
      <c r="F391" s="8">
        <v>4</v>
      </c>
      <c r="G391" s="8"/>
      <c r="H391" s="9">
        <f>ROUND(ROUND(F391,2)*ROUND(G391,2),2)</f>
        <v>0</v>
      </c>
    </row>
    <row r="392" spans="1:8" ht="20.100000000000001" customHeight="1">
      <c r="A392" s="3" t="s">
        <v>1042</v>
      </c>
      <c r="B392" s="12" t="s">
        <v>1043</v>
      </c>
      <c r="C392" s="12"/>
      <c r="D392" s="12"/>
      <c r="E392" s="12"/>
      <c r="F392" s="12"/>
      <c r="G392" s="12"/>
      <c r="H392" s="4">
        <f>ROUND(SUM(H393:H393),2)</f>
        <v>0</v>
      </c>
    </row>
    <row r="393" spans="1:8" ht="16.5">
      <c r="A393" s="5" t="s">
        <v>1044</v>
      </c>
      <c r="B393" s="6" t="s">
        <v>1045</v>
      </c>
      <c r="C393" s="7" t="s">
        <v>1046</v>
      </c>
      <c r="D393" s="6" t="s">
        <v>22</v>
      </c>
      <c r="E393" s="6" t="s">
        <v>83</v>
      </c>
      <c r="F393" s="8">
        <v>65</v>
      </c>
      <c r="G393" s="8"/>
      <c r="H393" s="9">
        <f>ROUND(ROUND(F393,2)*ROUND(G393,2),2)</f>
        <v>0</v>
      </c>
    </row>
    <row r="394" spans="1:8" ht="20.100000000000001" customHeight="1">
      <c r="A394" s="3" t="s">
        <v>1047</v>
      </c>
      <c r="B394" s="12" t="s">
        <v>1048</v>
      </c>
      <c r="C394" s="12"/>
      <c r="D394" s="12"/>
      <c r="E394" s="12"/>
      <c r="F394" s="12"/>
      <c r="G394" s="12"/>
      <c r="H394" s="4">
        <f>ROUND(SUM(H395:H401),2)</f>
        <v>0</v>
      </c>
    </row>
    <row r="395" spans="1:8" ht="16.5">
      <c r="A395" s="5" t="s">
        <v>1049</v>
      </c>
      <c r="B395" s="6" t="s">
        <v>1050</v>
      </c>
      <c r="C395" s="7" t="s">
        <v>1051</v>
      </c>
      <c r="D395" s="6" t="s">
        <v>22</v>
      </c>
      <c r="E395" s="6" t="s">
        <v>83</v>
      </c>
      <c r="F395" s="8">
        <v>8</v>
      </c>
      <c r="G395" s="8"/>
      <c r="H395" s="9">
        <f t="shared" ref="H395:H401" si="29">ROUND(ROUND(F395,2)*ROUND(G395,2),2)</f>
        <v>0</v>
      </c>
    </row>
    <row r="396" spans="1:8" ht="16.5">
      <c r="A396" s="5" t="s">
        <v>1052</v>
      </c>
      <c r="B396" s="6" t="s">
        <v>1053</v>
      </c>
      <c r="C396" s="7" t="s">
        <v>1054</v>
      </c>
      <c r="D396" s="6" t="s">
        <v>22</v>
      </c>
      <c r="E396" s="6" t="s">
        <v>83</v>
      </c>
      <c r="F396" s="8">
        <v>3</v>
      </c>
      <c r="G396" s="8"/>
      <c r="H396" s="9">
        <f t="shared" si="29"/>
        <v>0</v>
      </c>
    </row>
    <row r="397" spans="1:8" ht="24.75">
      <c r="A397" s="5" t="s">
        <v>1055</v>
      </c>
      <c r="B397" s="6" t="s">
        <v>1056</v>
      </c>
      <c r="C397" s="7" t="s">
        <v>1057</v>
      </c>
      <c r="D397" s="6" t="s">
        <v>22</v>
      </c>
      <c r="E397" s="6" t="s">
        <v>83</v>
      </c>
      <c r="F397" s="8">
        <v>24</v>
      </c>
      <c r="G397" s="8"/>
      <c r="H397" s="9">
        <f t="shared" si="29"/>
        <v>0</v>
      </c>
    </row>
    <row r="398" spans="1:8" ht="24.75">
      <c r="A398" s="5" t="s">
        <v>1058</v>
      </c>
      <c r="B398" s="6" t="s">
        <v>1059</v>
      </c>
      <c r="C398" s="7" t="s">
        <v>1060</v>
      </c>
      <c r="D398" s="6" t="s">
        <v>22</v>
      </c>
      <c r="E398" s="6" t="s">
        <v>83</v>
      </c>
      <c r="F398" s="8">
        <v>41</v>
      </c>
      <c r="G398" s="8"/>
      <c r="H398" s="9">
        <f t="shared" si="29"/>
        <v>0</v>
      </c>
    </row>
    <row r="399" spans="1:8" ht="16.5">
      <c r="A399" s="5" t="s">
        <v>1061</v>
      </c>
      <c r="B399" s="6" t="s">
        <v>1062</v>
      </c>
      <c r="C399" s="7" t="s">
        <v>1063</v>
      </c>
      <c r="D399" s="6" t="s">
        <v>22</v>
      </c>
      <c r="E399" s="6" t="s">
        <v>15</v>
      </c>
      <c r="F399" s="8">
        <v>0.2</v>
      </c>
      <c r="G399" s="8"/>
      <c r="H399" s="9">
        <f t="shared" si="29"/>
        <v>0</v>
      </c>
    </row>
    <row r="400" spans="1:8" ht="24.75">
      <c r="A400" s="5" t="s">
        <v>1064</v>
      </c>
      <c r="B400" s="6" t="s">
        <v>1062</v>
      </c>
      <c r="C400" s="7" t="s">
        <v>1065</v>
      </c>
      <c r="D400" s="6" t="s">
        <v>22</v>
      </c>
      <c r="E400" s="6" t="s">
        <v>15</v>
      </c>
      <c r="F400" s="8">
        <v>0.08</v>
      </c>
      <c r="G400" s="8"/>
      <c r="H400" s="9">
        <f t="shared" si="29"/>
        <v>0</v>
      </c>
    </row>
    <row r="401" spans="1:8" ht="16.5">
      <c r="A401" s="5" t="s">
        <v>1066</v>
      </c>
      <c r="B401" s="6" t="s">
        <v>1062</v>
      </c>
      <c r="C401" s="7" t="s">
        <v>1067</v>
      </c>
      <c r="D401" s="6" t="s">
        <v>22</v>
      </c>
      <c r="E401" s="6" t="s">
        <v>15</v>
      </c>
      <c r="F401" s="8">
        <v>0.16</v>
      </c>
      <c r="G401" s="8"/>
      <c r="H401" s="9">
        <f t="shared" si="29"/>
        <v>0</v>
      </c>
    </row>
    <row r="402" spans="1:8" ht="20.100000000000001" customHeight="1">
      <c r="A402" s="3" t="s">
        <v>1068</v>
      </c>
      <c r="B402" s="12" t="s">
        <v>578</v>
      </c>
      <c r="C402" s="12"/>
      <c r="D402" s="12"/>
      <c r="E402" s="12"/>
      <c r="F402" s="12"/>
      <c r="G402" s="12"/>
      <c r="H402" s="4">
        <f>ROUND(SUM(H403:H405),2)</f>
        <v>0</v>
      </c>
    </row>
    <row r="403" spans="1:8" ht="16.5">
      <c r="A403" s="5" t="s">
        <v>1069</v>
      </c>
      <c r="B403" s="6" t="s">
        <v>1070</v>
      </c>
      <c r="C403" s="7" t="s">
        <v>1071</v>
      </c>
      <c r="D403" s="6" t="s">
        <v>22</v>
      </c>
      <c r="E403" s="6" t="s">
        <v>101</v>
      </c>
      <c r="F403" s="8">
        <v>240</v>
      </c>
      <c r="G403" s="8"/>
      <c r="H403" s="9">
        <f>ROUND(ROUND(F403,2)*ROUND(G403,2),2)</f>
        <v>0</v>
      </c>
    </row>
    <row r="404" spans="1:8" ht="24.75">
      <c r="A404" s="5" t="s">
        <v>1072</v>
      </c>
      <c r="B404" s="6" t="s">
        <v>1073</v>
      </c>
      <c r="C404" s="7" t="s">
        <v>1074</v>
      </c>
      <c r="D404" s="6" t="s">
        <v>22</v>
      </c>
      <c r="E404" s="6" t="s">
        <v>101</v>
      </c>
      <c r="F404" s="8">
        <v>160</v>
      </c>
      <c r="G404" s="8"/>
      <c r="H404" s="9">
        <f>ROUND(ROUND(F404,2)*ROUND(G404,2),2)</f>
        <v>0</v>
      </c>
    </row>
    <row r="405" spans="1:8" ht="16.5">
      <c r="A405" s="5" t="s">
        <v>1075</v>
      </c>
      <c r="B405" s="6" t="s">
        <v>1076</v>
      </c>
      <c r="C405" s="7" t="s">
        <v>1077</v>
      </c>
      <c r="D405" s="6" t="s">
        <v>78</v>
      </c>
      <c r="E405" s="6" t="s">
        <v>101</v>
      </c>
      <c r="F405" s="8">
        <v>130</v>
      </c>
      <c r="G405" s="8"/>
      <c r="H405" s="9">
        <f>ROUND(ROUND(F405,2)*ROUND(G405,2),2)</f>
        <v>0</v>
      </c>
    </row>
    <row r="406" spans="1:8" ht="20.100000000000001" customHeight="1">
      <c r="A406" s="3" t="s">
        <v>1078</v>
      </c>
      <c r="B406" s="12" t="s">
        <v>1079</v>
      </c>
      <c r="C406" s="12"/>
      <c r="D406" s="12"/>
      <c r="E406" s="12"/>
      <c r="F406" s="12"/>
      <c r="G406" s="12"/>
      <c r="H406" s="4">
        <f>ROUND(SUM(H407:H409),2)</f>
        <v>0</v>
      </c>
    </row>
    <row r="407" spans="1:8" ht="24.75">
      <c r="A407" s="5" t="s">
        <v>1080</v>
      </c>
      <c r="B407" s="6" t="s">
        <v>1081</v>
      </c>
      <c r="C407" s="7" t="s">
        <v>1082</v>
      </c>
      <c r="D407" s="6" t="s">
        <v>22</v>
      </c>
      <c r="E407" s="6" t="s">
        <v>1083</v>
      </c>
      <c r="F407" s="8">
        <v>8</v>
      </c>
      <c r="G407" s="8"/>
      <c r="H407" s="9">
        <f>ROUND(ROUND(F407,2)*ROUND(G407,2),2)</f>
        <v>0</v>
      </c>
    </row>
    <row r="408" spans="1:8" ht="24.75">
      <c r="A408" s="5" t="s">
        <v>1084</v>
      </c>
      <c r="B408" s="6" t="s">
        <v>1085</v>
      </c>
      <c r="C408" s="7" t="s">
        <v>1086</v>
      </c>
      <c r="D408" s="6" t="s">
        <v>22</v>
      </c>
      <c r="E408" s="6" t="s">
        <v>1083</v>
      </c>
      <c r="F408" s="8">
        <v>8</v>
      </c>
      <c r="G408" s="8"/>
      <c r="H408" s="9">
        <f>ROUND(ROUND(F408,2)*ROUND(G408,2),2)</f>
        <v>0</v>
      </c>
    </row>
    <row r="409" spans="1:8" ht="24.75">
      <c r="A409" s="5" t="s">
        <v>1087</v>
      </c>
      <c r="B409" s="6" t="s">
        <v>1088</v>
      </c>
      <c r="C409" s="7" t="s">
        <v>1089</v>
      </c>
      <c r="D409" s="6" t="s">
        <v>87</v>
      </c>
      <c r="E409" s="6" t="s">
        <v>83</v>
      </c>
      <c r="F409" s="8">
        <v>2</v>
      </c>
      <c r="G409" s="8"/>
      <c r="H409" s="9">
        <f>ROUND(ROUND(F409,2)*ROUND(G409,2),2)</f>
        <v>0</v>
      </c>
    </row>
    <row r="410" spans="1:8" ht="20.100000000000001" customHeight="1">
      <c r="A410" s="3" t="s">
        <v>1090</v>
      </c>
      <c r="B410" s="12" t="s">
        <v>1091</v>
      </c>
      <c r="C410" s="12"/>
      <c r="D410" s="12"/>
      <c r="E410" s="12"/>
      <c r="F410" s="12"/>
      <c r="G410" s="12"/>
      <c r="H410" s="4">
        <f>ROUND(SUM(H411:H413),2)</f>
        <v>0</v>
      </c>
    </row>
    <row r="411" spans="1:8">
      <c r="A411" s="5" t="s">
        <v>1092</v>
      </c>
      <c r="B411" s="6" t="s">
        <v>1093</v>
      </c>
      <c r="C411" s="7" t="s">
        <v>1094</v>
      </c>
      <c r="D411" s="6" t="s">
        <v>22</v>
      </c>
      <c r="E411" s="6" t="s">
        <v>15</v>
      </c>
      <c r="F411" s="8">
        <v>1485.26</v>
      </c>
      <c r="G411" s="8"/>
      <c r="H411" s="9">
        <f>ROUND(ROUND(F411,2)*ROUND(G411,2),2)</f>
        <v>0</v>
      </c>
    </row>
    <row r="412" spans="1:8">
      <c r="A412" s="5" t="s">
        <v>1095</v>
      </c>
      <c r="B412" s="6" t="s">
        <v>1096</v>
      </c>
      <c r="C412" s="7" t="s">
        <v>1097</v>
      </c>
      <c r="D412" s="6" t="s">
        <v>22</v>
      </c>
      <c r="E412" s="6" t="s">
        <v>15</v>
      </c>
      <c r="F412" s="8">
        <v>362.26</v>
      </c>
      <c r="G412" s="8"/>
      <c r="H412" s="9">
        <f>ROUND(ROUND(F412,2)*ROUND(G412,2),2)</f>
        <v>0</v>
      </c>
    </row>
    <row r="413" spans="1:8" ht="33">
      <c r="A413" s="5" t="s">
        <v>1098</v>
      </c>
      <c r="B413" s="6" t="s">
        <v>1099</v>
      </c>
      <c r="C413" s="7" t="s">
        <v>1100</v>
      </c>
      <c r="D413" s="6" t="s">
        <v>22</v>
      </c>
      <c r="E413" s="6" t="s">
        <v>51</v>
      </c>
      <c r="F413" s="8">
        <v>225.32</v>
      </c>
      <c r="G413" s="8"/>
      <c r="H413" s="9">
        <f>ROUND(ROUND(F413,2)*ROUND(G413,2),2)</f>
        <v>0</v>
      </c>
    </row>
    <row r="414" spans="1:8" ht="15" customHeight="1">
      <c r="A414" s="1"/>
      <c r="B414" s="1"/>
      <c r="C414" s="1"/>
      <c r="D414" s="1"/>
      <c r="E414" s="1"/>
      <c r="F414" s="10" t="s">
        <v>1101</v>
      </c>
      <c r="G414" s="10"/>
      <c r="H414" s="4">
        <f>H4+H13+H53+H87+H111+H121+H129+H162+H170+H195+H224+H284+H294+H317+H319+H347+H375+H410</f>
        <v>0</v>
      </c>
    </row>
    <row r="415" spans="1:8" ht="15" customHeight="1">
      <c r="A415" s="1"/>
      <c r="B415" s="1"/>
      <c r="C415" s="1"/>
      <c r="D415" s="1"/>
      <c r="E415" s="1"/>
      <c r="F415" s="10" t="s">
        <v>1102</v>
      </c>
      <c r="G415" s="10"/>
      <c r="H415" s="4">
        <f>ROUND(H414 * (22.47/100),2)</f>
        <v>0</v>
      </c>
    </row>
    <row r="416" spans="1:8" ht="15" customHeight="1">
      <c r="A416" s="1"/>
      <c r="B416" s="1"/>
      <c r="C416" s="1"/>
      <c r="D416" s="1"/>
      <c r="E416" s="1"/>
      <c r="F416" s="10" t="s">
        <v>1103</v>
      </c>
      <c r="G416" s="10"/>
      <c r="H416" s="4">
        <f>H414+H415</f>
        <v>0</v>
      </c>
    </row>
    <row r="417" spans="1:8" ht="162" customHeight="1">
      <c r="A417" s="11"/>
      <c r="B417" s="11"/>
      <c r="C417" s="11"/>
      <c r="D417" s="11"/>
      <c r="E417" s="11"/>
      <c r="F417" s="11"/>
      <c r="G417" s="11"/>
      <c r="H417" s="11"/>
    </row>
  </sheetData>
  <mergeCells count="69">
    <mergeCell ref="A1:H1"/>
    <mergeCell ref="B2:G2"/>
    <mergeCell ref="B4:G4"/>
    <mergeCell ref="B13:G13"/>
    <mergeCell ref="B14:G14"/>
    <mergeCell ref="B20:G20"/>
    <mergeCell ref="B29:G29"/>
    <mergeCell ref="B36:G36"/>
    <mergeCell ref="B44:G44"/>
    <mergeCell ref="B53:G53"/>
    <mergeCell ref="B54:G54"/>
    <mergeCell ref="B61:G61"/>
    <mergeCell ref="B71:G71"/>
    <mergeCell ref="B81:G81"/>
    <mergeCell ref="B87:G87"/>
    <mergeCell ref="B88:G88"/>
    <mergeCell ref="B93:G93"/>
    <mergeCell ref="B98:G98"/>
    <mergeCell ref="B106:G106"/>
    <mergeCell ref="B111:G111"/>
    <mergeCell ref="B121:G121"/>
    <mergeCell ref="B129:G129"/>
    <mergeCell ref="B130:G130"/>
    <mergeCell ref="B140:G140"/>
    <mergeCell ref="B146:G146"/>
    <mergeCell ref="B153:G153"/>
    <mergeCell ref="B158:G158"/>
    <mergeCell ref="B162:G162"/>
    <mergeCell ref="B170:G170"/>
    <mergeCell ref="B171:G171"/>
    <mergeCell ref="B188:G188"/>
    <mergeCell ref="B192:G192"/>
    <mergeCell ref="B195:G195"/>
    <mergeCell ref="B196:G196"/>
    <mergeCell ref="B215:G215"/>
    <mergeCell ref="B218:G218"/>
    <mergeCell ref="B224:G224"/>
    <mergeCell ref="B225:G225"/>
    <mergeCell ref="B233:G233"/>
    <mergeCell ref="B244:G244"/>
    <mergeCell ref="B258:G258"/>
    <mergeCell ref="B273:G273"/>
    <mergeCell ref="B282:G282"/>
    <mergeCell ref="B284:G284"/>
    <mergeCell ref="B294:G294"/>
    <mergeCell ref="B295:G295"/>
    <mergeCell ref="B308:G308"/>
    <mergeCell ref="B315:G315"/>
    <mergeCell ref="B317:G317"/>
    <mergeCell ref="B319:G319"/>
    <mergeCell ref="B320:G320"/>
    <mergeCell ref="B331:G331"/>
    <mergeCell ref="B341:G341"/>
    <mergeCell ref="B347:G347"/>
    <mergeCell ref="B348:G348"/>
    <mergeCell ref="B356:G356"/>
    <mergeCell ref="B369:G369"/>
    <mergeCell ref="B375:G375"/>
    <mergeCell ref="B376:G376"/>
    <mergeCell ref="B388:G388"/>
    <mergeCell ref="F414:G414"/>
    <mergeCell ref="F415:G415"/>
    <mergeCell ref="F416:G416"/>
    <mergeCell ref="A417:H417"/>
    <mergeCell ref="B392:G392"/>
    <mergeCell ref="B394:G394"/>
    <mergeCell ref="B402:G402"/>
    <mergeCell ref="B406:G406"/>
    <mergeCell ref="B410:G410"/>
  </mergeCells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JR_PAGE_ANCHOR_0_1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2025-09-12T17:49:53Z</dcterms:created>
  <dcterms:modified xsi:type="dcterms:W3CDTF">2025-09-12T17:52:29Z</dcterms:modified>
</cp:coreProperties>
</file>